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36" activeTab="4"/>
  </bookViews>
  <sheets>
    <sheet name="P.R." sheetId="1" r:id="rId1"/>
    <sheet name="P.R P.P" sheetId="2" r:id="rId2"/>
    <sheet name="P.R.1.P.P.E." sheetId="3" r:id="rId3"/>
    <sheet name="P.R.2.P.P.E." sheetId="4" r:id="rId4"/>
    <sheet name="P.R.3.P.P.E." sheetId="5" r:id="rId5"/>
  </sheets>
  <definedNames>
    <definedName name="_xlnm.Print_Area" localSheetId="1">'P.R P.P'!$A$1:$K$50</definedName>
    <definedName name="_xlnm.Print_Area" localSheetId="0">'P.R.'!$A$1:$K$42</definedName>
    <definedName name="_xlnm.Print_Area" localSheetId="2">'P.R.1.P.P.E.'!$A$1:$L$51</definedName>
    <definedName name="_xlnm.Print_Area" localSheetId="3">'P.R.2.P.P.E.'!$A$1:$L$80</definedName>
    <definedName name="_xlnm.Print_Area" localSheetId="4">'P.R.3.P.P.E.'!$A$1:$L$52</definedName>
    <definedName name="_xlnm.Print_Titles" localSheetId="2">'P.R.1.P.P.E.'!$6:$8</definedName>
    <definedName name="_xlnm.Print_Titles" localSheetId="3">'P.R.2.P.P.E.'!$6:$8</definedName>
    <definedName name="_xlnm.Print_Titles" localSheetId="4">'P.R.3.P.P.E.'!$6:$8</definedName>
  </definedNames>
  <calcPr fullCalcOnLoad="1"/>
</workbook>
</file>

<file path=xl/sharedStrings.xml><?xml version="1.0" encoding="utf-8"?>
<sst xmlns="http://schemas.openxmlformats.org/spreadsheetml/2006/main" count="243" uniqueCount="159">
  <si>
    <t>Poder Ejecutivo del Estado de Zacatecas</t>
  </si>
  <si>
    <t>Concepto</t>
  </si>
  <si>
    <t xml:space="preserve">Egresos </t>
  </si>
  <si>
    <t>Subejercicio</t>
  </si>
  <si>
    <t>Aprobado</t>
  </si>
  <si>
    <t>Ampliaciones/ (Reducciones)</t>
  </si>
  <si>
    <t>Modificado</t>
  </si>
  <si>
    <t>Devengado</t>
  </si>
  <si>
    <t>Pagado</t>
  </si>
  <si>
    <t>3 = (1 + 2 )</t>
  </si>
  <si>
    <t>6 = ( 3 - 4 )</t>
  </si>
  <si>
    <t>Total del Gasto</t>
  </si>
  <si>
    <t>Hacia una nueva Gobernanza</t>
  </si>
  <si>
    <t>Bienestar para Todos</t>
  </si>
  <si>
    <t>Ecosistema Socioeconómico Sólido e Inclusivo</t>
  </si>
  <si>
    <t>Gobernabilidad para la paz social</t>
  </si>
  <si>
    <t>Administración pública, eficiente y con sentido social</t>
  </si>
  <si>
    <t>Construcción de la paz y la seguridad</t>
  </si>
  <si>
    <t>Finanzas sanas</t>
  </si>
  <si>
    <t>Participación social en la gestión pública</t>
  </si>
  <si>
    <t>Educación para una sociedad igualitaria y con identidad</t>
  </si>
  <si>
    <t>Salud para el bienestar</t>
  </si>
  <si>
    <t>Infraestructura básica para combatir el rezago social</t>
  </si>
  <si>
    <t>Desarrollo urbano y vivienda para la integración social</t>
  </si>
  <si>
    <t>Deporte para todos</t>
  </si>
  <si>
    <t>Desarrollo cultural para la convivencia social</t>
  </si>
  <si>
    <t>Integración de la comunidad migrante</t>
  </si>
  <si>
    <t>Sostenibilidad del agua y medio ambiente</t>
  </si>
  <si>
    <t>Atención a Grupos Vulnerables</t>
  </si>
  <si>
    <t>Mujeres Zacatecanas Transformado la Historia</t>
  </si>
  <si>
    <t>Dignidad para el campo</t>
  </si>
  <si>
    <t>Encadenamiento productivo para la industria y la minería</t>
  </si>
  <si>
    <t>Modernización de la actividad comercial y de servicios</t>
  </si>
  <si>
    <t>Fortalecimiento de la diversidad turística del Estado</t>
  </si>
  <si>
    <t>Infraestructura para el desarrollo económico</t>
  </si>
  <si>
    <t>Ciencia, tecnología e innovación</t>
  </si>
  <si>
    <t>Emprender para crecer</t>
  </si>
  <si>
    <t xml:space="preserve">Total del Gasto </t>
  </si>
  <si>
    <t>Optimizar el funcionamiento de la capacidad institucional de la Administración Pública Estatal</t>
  </si>
  <si>
    <t>Ejercer finanzas públicas honestas,, eficientes y eficaces</t>
  </si>
  <si>
    <t>Implementar la planeación estratégica del Gobierno del Estado para una gestión transparente basada en resultados y con perspectiva de género</t>
  </si>
  <si>
    <t>Productividad en los sectores industrial y de servicios</t>
  </si>
  <si>
    <t>Programas y Proyectos de Inversión por Principio Rector, Politica Pública y Estrategia</t>
  </si>
  <si>
    <t>Hacia una Nueva Gobernanza</t>
  </si>
  <si>
    <t>Fortalecer la gobernabilidad mediante la coordinación sustantiva con órdenes de gobierno y Poderes del Estado para consolidar una reforma que lo modernice, transparente y lo vincule plenamente con la ciudadanía.</t>
  </si>
  <si>
    <t>Fortalecer el estado de derecho y el acceso a la justicia, a través de la armonización del sistema estatal normativo.</t>
  </si>
  <si>
    <t>Mejorar las relaciones con los diferentes actores sociales mediante la comunicación gubernamental transparente, clara y con sentido social que abone a una mejor rendición de cuentas y a la recuperación de la confianza ciudadana.</t>
  </si>
  <si>
    <t>Fortalecer la protección integral de la población ante los posibles riesgos que amenazan la vida, la salud y el patrimonio.</t>
  </si>
  <si>
    <t>Fortalecer la implementación de la perspectiva atención a niñas, niños y adolescentes con un enfoque transversal, para fortalecer la capacidad del ejercicio pleno de sus derechos.</t>
  </si>
  <si>
    <t>Total del Gasto Principio Rector 1</t>
  </si>
  <si>
    <t>Total del Gasto Principio Rector 2</t>
  </si>
  <si>
    <t>Total del Gasto Principio Rector 3</t>
  </si>
  <si>
    <t>Mejorar las capacidades relacionales del Estado, para la mejor atención y concertación con grupos sociales.</t>
  </si>
  <si>
    <t>Adoptar la filosofía del gobierno abierto que fomente la plena participación social.</t>
  </si>
  <si>
    <t>Impulsar y consolidar el desarrollo de un modelo de gobierno digital y el incremento de servicios electrónicos, mediante el uso intensivo de medios tecnológicos y el marco normativo para su regulación, para garantizar la mejor atención ciudadana y prestación de servicios públicos.</t>
  </si>
  <si>
    <t>Fortalecer la profesionalización del servicio público, implementación del servicio profesional de carrera, y la gestión de recursos humanos, recuperando el espíritu social del servicio y el enfoque en el ciudadano y salvaguardando los elementos más valiosos de la formación del capital humano con sentido público.</t>
  </si>
  <si>
    <t>Reorientar los procesos de contrataciones públicas, mediante reformas al marco normativo que permita, sin limitar la participación, fortalecer la inclusión de las MIPYMES locales, como mecanismo para impulsar el desarrollo económico.</t>
  </si>
  <si>
    <t>Implementar procesos de control, transparencia y rendición de cuentas para la transformación de la gestión.</t>
  </si>
  <si>
    <t>Adoptar un nuevo modelo que fortalezca la regulación de las relaciones sociales y el acceso a la justicia y la reparación del daño.</t>
  </si>
  <si>
    <t>Integrar plenamente la Estrategia Nacional de Seguridad en el Estado y Municipios.</t>
  </si>
  <si>
    <t>Fortalecer los esquemas de prevención, atención y procuración de justicia, que consideren mecanismos de colaboración y corresponsabilidad ciudadana, principalmente en casos de violencia familiar.</t>
  </si>
  <si>
    <t>Recuperar la vocación policial con esquemas de profesionalización enfocados a contribuir a la dignificación de las instituciones de seguridad.</t>
  </si>
  <si>
    <t>Fomentar la cultura de la denuncia y de la paz, para recuperar la confianza en la autoridad.</t>
  </si>
  <si>
    <t>Impulsar una política de orientación de programas sociales y de emprendimiento para la atención a las causas de la violencia.</t>
  </si>
  <si>
    <t>Implementar en el poder ejecutivo, e impulsar en los otros poderes y órdenes de gobierno, una política responsable de disciplina y austeridad como eje del ejercicio del presupuesto pública.</t>
  </si>
  <si>
    <t>Implementar medidas férreas de contención, supervisión y control del gasto administrativo, para reorientar el gasto de gobierno a fines sociales y a inversión productiva.</t>
  </si>
  <si>
    <t>Impulsar alternativas para la disminución del costo de la deuda.</t>
  </si>
  <si>
    <t>Reformar el sistema fiscal estatal para fortalecer sus capacidades recaudatorias, y mejorar la atención a las necesidades sociales.</t>
  </si>
  <si>
    <t>Impulsar y gestionar acciones para el saneamiento financiero del sector educativo.</t>
  </si>
  <si>
    <t>Ampliar la cobertura de programas federales para becas y apoyos para la educación, a fin de favorecer la inclusión y permanencia de los estudiantes.</t>
  </si>
  <si>
    <t>Dignificar la infraestructura educativa para mejorar el sentido de la pertenencia y el bienestar de la comunidad escolar.</t>
  </si>
  <si>
    <t>Fortalecer la integración de Zacatecas en el plan educativo nacional, para conjuntar los esfuerzos que permitan alcanzar mejores resultados.</t>
  </si>
  <si>
    <t>Impulsar el fortalecimiento de las instituciones formadoras y de capacitación docente y para el trabajo, para mejorar la preparación docente.</t>
  </si>
  <si>
    <t>Vincular la educación media y superior al sistema productivo para mejorar la competitividad estatal.</t>
  </si>
  <si>
    <t>Diseñar e implementar programas compensatorios para impulsar las políticas de género e inclusión en la educación.</t>
  </si>
  <si>
    <t>Atender las desigualdades generadas por la pandemia en materia de conectividad y equipos tecnológicos en las escuelas, para disminuir los niveles de exclusión.</t>
  </si>
  <si>
    <t>Garantizar la presencia del personal de salud con capacidades técnicas adecuadas, para fortalecer la atención en todo el territorio.</t>
  </si>
  <si>
    <t>Implementar acciones en el cuidado de la salud a través de la educación preventiva, centrada en la persona, la familia y la comunidad.</t>
  </si>
  <si>
    <t>Priorizar la atención médica y nutricional en niñas, niños, mujeres, personas adultas mayores, personas con discapacidad y en situación de vulnerabilidad.</t>
  </si>
  <si>
    <t>Implementar un programa integral de salud mental con alcance a toda la población.</t>
  </si>
  <si>
    <t>Incrementar la cobertura de salud, fortaleciendo la infraestructura y equipamiento de las unidades, centros de salud, hospitales y casas de salud.</t>
  </si>
  <si>
    <t>Implementar acciones para mejorar el otorgamiento de consultas, garantizando el suministro de medicinas e insumos médicos.</t>
  </si>
  <si>
    <t>Administrar de manera transparente, eficaz y eficiente los recursos para la salud.</t>
  </si>
  <si>
    <t>Implementar estrategias de vigilancia y control epidemiológico, así como de riesgos sanitarios.</t>
  </si>
  <si>
    <t>Construir y/o mejorar la infraestructura comunitaria para la dotación de servicios básicos a comunidades y población en pobreza o rezago social.</t>
  </si>
  <si>
    <t>Fortalecer centros concentradores de servicios en zonas de alta dispersión, para facilitar la integración y atención de necesidades de servicios básicos.</t>
  </si>
  <si>
    <t>Construir o rehabilitar carreteras y caminos para fortalecer la integración de comunidades en situación de rezago.</t>
  </si>
  <si>
    <t>Realizar mejoras en espacios de vivienda como instrumento para la integración y dignificación social.</t>
  </si>
  <si>
    <t>Construir espacios de viviendas para su mejora y dignificación, contribuyendo a la mejora de la calidad de vida de sus habitantes.</t>
  </si>
  <si>
    <t>Rehabilitar espacios públicos, como estrategia para favorecer la convivencia, la cohesión social y el sentido de pertenencia en sus comunidades.</t>
  </si>
  <si>
    <t>Construir entornos urbanos dignos y sustentables que favorezcan la integración y la convivencia social.</t>
  </si>
  <si>
    <t>Consolidar y mejorar la movilidad urbana y los servicios de transporte público, para generar un ambiente urbano digno y armónico, que permita condiciones de seguridad y desarrollo para la sociedad.</t>
  </si>
  <si>
    <t>Fortalecer acciones para preservar la riqueza artística e histórica, así como la tradición e identidad de nuestro Patrimonio Histórico.</t>
  </si>
  <si>
    <t>Impulsar el desarrollo de ciudades inteligentes bajo el concepto de centralidades urbanas, que promuevan la integración comunitaria y la distribución de equipamientos, para reducir los costos de desplazamiento de la ciudadanía.</t>
  </si>
  <si>
    <t>Impulsar el desarrollo de centros urbanos resilientes y sostenibles, que garantice el otorgamiento de servicios y la renovación urbana, con mecanismos de cuidado del medio ambiente.</t>
  </si>
  <si>
    <t>Impulsar el fortalecimiento del ordenamiento territorial estatal, integrando al territorio y las regiones a los procesos de desarrollo y bienestar.</t>
  </si>
  <si>
    <t>Fortalecer los procesos para la regularización jurídica y catastral de la propiedad de asentamientos humanos tanto urbanos como rurales.</t>
  </si>
  <si>
    <t>Implementar acciones para la integración los espacios e inmuebles públicos, al orden jurídico del territorio.</t>
  </si>
  <si>
    <t>Promover el desarrollo del deporte, como instrumento para la integración social y la prevención del delito.</t>
  </si>
  <si>
    <t>Fortalecer la práctica deportiva mediante el uso de infraestructura en todo el Estado.</t>
  </si>
  <si>
    <t>Fomentar la cultura del deporte en instituciones públicas, como instrumento para la mejora de la salud, la convivencia y el bienestar físico y emocional.</t>
  </si>
  <si>
    <t>Fortalecer los programas de becas y estímulo a deportistas que logran resultados destacados en los eventos del Sistema Nacional de Competencias y del Ciclo Olímpico.</t>
  </si>
  <si>
    <t>Desarrollar, mantener, rescatar y rehabilitar la infraestructura deportiva en todo el estado.</t>
  </si>
  <si>
    <t>Implementar programas para el fortalecimiento de los vínculos con nuestros migrantes.</t>
  </si>
  <si>
    <t>Orientar el uso de remesas al financiamiento de proyectos y actividades productivas, en alternativas de mezcla con recursos públicos.</t>
  </si>
  <si>
    <t>Implementar el programa Repatriados Trabajando a fin de garantizar su reinserción a la vida social y productiva del estado.</t>
  </si>
  <si>
    <t>Impulsar el desarrollo cultural con enfoque social.</t>
  </si>
  <si>
    <t>Fortalecer el programa de cultura en espacios públicos para incentivar la convivencia comunitaria.</t>
  </si>
  <si>
    <t>Promover acciones para llevar la cultura a todas las comunidades del Estado, fomentando nuestra identidad cultural y natural.</t>
  </si>
  <si>
    <t>Rediseñar la política cultural mediante acciones que eviten la fuga de talento zacatecano.</t>
  </si>
  <si>
    <t>Crear programas que articulen integralmente la cultura y el turismo, para el fortalecimiento del desarrollo económico y social de las comunidades.</t>
  </si>
  <si>
    <t>Implementar programas de apoyo para el fortalecimiento de las industrias creativas en la entidad.</t>
  </si>
  <si>
    <t>Promover un amplio programa de rescate y rehabilitación de los museos y espacios públicos y culturales para proteger, preservar y difundir el patrimonio cultural tanto material, como inmaterial de nuestro estado.</t>
  </si>
  <si>
    <t>Desarrollar y fortalecer la infraestructura para el tratamiento y aprovechamiento de aguas residuales.</t>
  </si>
  <si>
    <t>Impulsar el desarrollo o fortalecimiento de sistemas regionales para la gestión de residuos sólidos.</t>
  </si>
  <si>
    <t>Impulsar proyectos y acciones de mitigación y remediación del impacto ambiental en las acciones de desarrollo urbano.</t>
  </si>
  <si>
    <t>Ampliar la cobertura de programas sociales federales para la atención a grupos vulnerables.</t>
  </si>
  <si>
    <t>Impulsar y promover la incorporación de las juventudes al sector laboral y educativo.</t>
  </si>
  <si>
    <t>Fortalecer la atención a personas en condiciones de vulnerabilidad, bajo la norma de no dejar a nadie afuera, no dejar a nadie atrás.</t>
  </si>
  <si>
    <t>Brindar y fortalecer la atención a las personas con discapacidad.</t>
  </si>
  <si>
    <t>Impulsar mecanismos para el empoderamiento socioeconómico, cultural y político de las mujeres, con el fin de potenciar su propio desarrollo y como agente de cambio para la trasformación estatal.</t>
  </si>
  <si>
    <t>Fortalecer la coordinación interinstitucional en los tres órdenes de gobierno, y promover la perspectiva de género en la administración pública.</t>
  </si>
  <si>
    <t>Promover y aplicar acciones de protección para prevenir y atender a mujeres víctimas de violencia, sus hijas e hijos.</t>
  </si>
  <si>
    <t>Elaborar y difundir el programa para la igualdad entre mujeres y hombres.</t>
  </si>
  <si>
    <t>Establecer y operar un programa de capacitación que contribuya a fomentar procesos de reeducación.</t>
  </si>
  <si>
    <t>Promover la armonización legislativa en materia de los derechos humanos de las mujeres.</t>
  </si>
  <si>
    <t>Crear mecanismos de participación ciudadana para incrementar la sensibilización e incorporación de liderazgos comprometidos en las políticas públicas con perspectiva de género.</t>
  </si>
  <si>
    <t>Impulsar el desarrollo tecnológico para el incremento a la productividad agropecuaria.</t>
  </si>
  <si>
    <t>Impulsar proyectos para la generación de valor agregado en los productos del campo mediante la agroindustria.</t>
  </si>
  <si>
    <t>Promover la activación y regeneración de suelos para la mejora de la productividad.</t>
  </si>
  <si>
    <t>Generar alternativas para la mejora de productos caprinos, leche y carne de bovino.</t>
  </si>
  <si>
    <t>Estimular a la formalización laboral de los trabajadores.</t>
  </si>
  <si>
    <t>Fomentar la autoproducción de alimentos en áreas rurales, para fortalecer la autosuficiencia alimentaria.</t>
  </si>
  <si>
    <t>Promover la generación de sinergias entre la industria, gobierno y el sector académico.</t>
  </si>
  <si>
    <t>Impulsar proyectos para la generación de cadenas de valor y proveeduría local entre pequeñas y medianas empresas.</t>
  </si>
  <si>
    <t>Promover la certificación de estándares de calidad y mejores prácticas.</t>
  </si>
  <si>
    <t>Promover el desarrollo de una industria minera respetuosa del medio ambiente y las comunidades.</t>
  </si>
  <si>
    <t>Fomentar la creación y fortalecimiento de marcas locales.</t>
  </si>
  <si>
    <t>Impulsar acciones para la transformación de la cultura empresarial en la actividad comercial y de servicios.</t>
  </si>
  <si>
    <t>Implementar programas de estímulos económicos para el fomento al empleo.</t>
  </si>
  <si>
    <t>Promover el desarrollo, diversificación de segmentos y/o consolidación de productos y servicios turísticos, en todas sus modalidades.</t>
  </si>
  <si>
    <t>Fortalecer la promoción y difusión de Zacatecas como destino turístico.</t>
  </si>
  <si>
    <t>Impulsar el turismo en pueblos mágicos, para generar condiciones para el desarrollo económico.</t>
  </si>
  <si>
    <t>Desarrollar infraestructura industrial básica para promover el desarrollo económico.</t>
  </si>
  <si>
    <t>Fortalecer la construcción de parques industriales, infraestructura logística y parques agropecuarios regionales, para potenciar el desarrollo económico.</t>
  </si>
  <si>
    <t>Impulsar el cambio en las empresas locales para la transformación digital e industrial 4.0.</t>
  </si>
  <si>
    <t>Fortalecer el financiamiento de proyectos de investigación vinculados a la economía social.</t>
  </si>
  <si>
    <t>Implementar y fortalecer los programas educativos de formación tecnológica con compromiso y responsabilidad social y ecológica.</t>
  </si>
  <si>
    <t>Promover la generación de esquemas de investigación aplicada a los sectores estratégicos del Estado.</t>
  </si>
  <si>
    <t>Implementar programas para la formación de capital humano especializado para la inserción laboral.</t>
  </si>
  <si>
    <t>Implementar programas para el impulso de proyectos de economía inclusiva y social.</t>
  </si>
  <si>
    <t>Impulsar el desarrollo artesanal en la economía social.</t>
  </si>
  <si>
    <t>Fortalecer las alternativas de financiamiento a través de la banca de desarrollo.</t>
  </si>
  <si>
    <t>Generar esquemas de acompañamiento y asesoría en procesos de emprendimiento.</t>
  </si>
  <si>
    <t>Instituto de Cultura Física y Deporte del Estado de Zacatecas</t>
  </si>
  <si>
    <t>Informe Financiero al Tercer Trimestre de 2023</t>
  </si>
  <si>
    <t>Del 01 de Enero al 30 de Septiembre de 2023</t>
  </si>
  <si>
    <t>Del 1 de Enero al 30 de Septiembre de 2023</t>
  </si>
  <si>
    <t>Informe Financiero al tercer Trimestre del 2023</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</si>
</sst>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s>
  <fonts count="55">
    <font>
      <sz val="11"/>
      <color theme="1"/>
      <name val="Calibri"/>
      <family val="2"/>
    </font>
    <font>
      <sz val="11"/>
      <color indexed="8"/>
      <name val="Calibri"/>
      <family val="2"/>
    </font>
    <font>
      <sz val="10"/>
      <name val="Arial"/>
      <family val="2"/>
    </font>
    <font>
      <b/>
      <sz val="8"/>
      <name val="Montserrat"/>
      <family val="0"/>
    </font>
    <font>
      <b/>
      <sz val="8"/>
      <name val="Gotham Book"/>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11"/>
      <color indexed="8"/>
      <name val="Arial"/>
      <family val="2"/>
    </font>
    <font>
      <b/>
      <sz val="8"/>
      <color indexed="8"/>
      <name val="Arial"/>
      <family val="2"/>
    </font>
    <font>
      <sz val="8"/>
      <color indexed="9"/>
      <name val="Montserrat"/>
      <family val="0"/>
    </font>
    <font>
      <b/>
      <sz val="8"/>
      <color indexed="9"/>
      <name val="Montserrat"/>
      <family val="0"/>
    </font>
    <font>
      <b/>
      <sz val="8"/>
      <color indexed="8"/>
      <name val="Gotham Book"/>
      <family val="0"/>
    </font>
    <font>
      <sz val="8"/>
      <color indexed="8"/>
      <name val="Gotham Book"/>
      <family val="0"/>
    </font>
    <font>
      <sz val="8"/>
      <color indexed="9"/>
      <name val="Gotham Book"/>
      <family val="0"/>
    </font>
    <font>
      <b/>
      <sz val="8"/>
      <color indexed="9"/>
      <name val="Gotham Book"/>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sz val="11"/>
      <color theme="1"/>
      <name val="Arial"/>
      <family val="2"/>
    </font>
    <font>
      <b/>
      <sz val="8"/>
      <color theme="1"/>
      <name val="Arial"/>
      <family val="2"/>
    </font>
    <font>
      <sz val="8"/>
      <color theme="0"/>
      <name val="Montserrat"/>
      <family val="0"/>
    </font>
    <font>
      <b/>
      <sz val="8"/>
      <color theme="0"/>
      <name val="Montserrat"/>
      <family val="0"/>
    </font>
    <font>
      <b/>
      <sz val="8"/>
      <color theme="1"/>
      <name val="Gotham Book"/>
      <family val="0"/>
    </font>
    <font>
      <sz val="8"/>
      <color theme="1"/>
      <name val="Gotham Book"/>
      <family val="0"/>
    </font>
    <font>
      <sz val="8"/>
      <color theme="0"/>
      <name val="Gotham Book"/>
      <family val="0"/>
    </font>
    <font>
      <b/>
      <sz val="8"/>
      <color theme="0"/>
      <name val="Gotham Book"/>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F302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4999699890613556"/>
      </left>
      <right style="thin">
        <color theme="0" tint="-0.4999699890613556"/>
      </right>
      <top/>
      <bottom/>
    </border>
    <border>
      <left style="thin">
        <color theme="0" tint="-0.4999699890613556"/>
      </left>
      <right/>
      <top/>
      <bottom/>
    </border>
    <border>
      <left/>
      <right style="thin">
        <color theme="0" tint="-0.4999699890613556"/>
      </right>
      <top/>
      <bottom/>
    </border>
    <border>
      <left style="thin"/>
      <right/>
      <top style="thin"/>
      <bottom style="thin"/>
    </border>
    <border>
      <left style="thin"/>
      <right style="thin"/>
      <top style="thin"/>
      <bottom style="thin"/>
    </border>
    <border>
      <left style="thin">
        <color theme="1" tint="0.49998000264167786"/>
      </left>
      <right/>
      <top style="medium">
        <color theme="0"/>
      </top>
      <bottom/>
    </border>
    <border>
      <left style="thin">
        <color theme="0" tint="-0.4999699890613556"/>
      </left>
      <right style="thin">
        <color theme="0" tint="-0.4999699890613556"/>
      </right>
      <top style="medium">
        <color theme="0"/>
      </top>
      <bottom/>
    </border>
    <border>
      <left style="thin">
        <color theme="1" tint="0.49998000264167786"/>
      </left>
      <right/>
      <top/>
      <bottom/>
    </border>
    <border>
      <left style="medium">
        <color theme="0"/>
      </left>
      <right style="medium">
        <color theme="0"/>
      </right>
      <top style="medium">
        <color theme="0"/>
      </top>
      <bottom style="medium">
        <color theme="0"/>
      </bottom>
    </border>
    <border>
      <left style="medium">
        <color theme="0"/>
      </left>
      <right style="thin"/>
      <top style="medium">
        <color theme="0"/>
      </top>
      <bottom style="medium">
        <color theme="0"/>
      </bottom>
    </border>
    <border>
      <left style="thin"/>
      <right/>
      <top/>
      <bottom/>
    </border>
    <border>
      <left>
        <color indexed="63"/>
      </left>
      <right>
        <color indexed="63"/>
      </right>
      <top>
        <color indexed="63"/>
      </top>
      <bottom style="thin"/>
    </border>
    <border>
      <left style="thin">
        <color theme="0" tint="-0.4999699890613556"/>
      </left>
      <right/>
      <top>
        <color indexed="63"/>
      </top>
      <bottom style="thin"/>
    </border>
    <border>
      <left style="thin">
        <color theme="0" tint="-0.4999699890613556"/>
      </left>
      <right style="thin">
        <color theme="0" tint="-0.4999699890613556"/>
      </right>
      <top>
        <color indexed="63"/>
      </top>
      <bottom style="thin"/>
    </border>
    <border>
      <left/>
      <right style="thin">
        <color theme="0" tint="-0.4999699890613556"/>
      </right>
      <top>
        <color indexed="63"/>
      </top>
      <bottom style="thin"/>
    </border>
    <border>
      <left/>
      <right/>
      <top style="thin"/>
      <bottom style="thin"/>
    </border>
    <border>
      <left/>
      <right style="thin"/>
      <top style="thin"/>
      <bottom style="thin"/>
    </border>
    <border>
      <left style="medium">
        <color theme="0"/>
      </left>
      <right/>
      <top style="medium">
        <color theme="0"/>
      </top>
      <bottom/>
    </border>
    <border>
      <left/>
      <right/>
      <top style="medium">
        <color theme="0"/>
      </top>
      <bottom/>
    </border>
    <border>
      <left style="medium">
        <color theme="0"/>
      </left>
      <right/>
      <top/>
      <bottom/>
    </border>
    <border>
      <left style="medium">
        <color theme="0"/>
      </left>
      <right/>
      <top/>
      <bottom style="medium">
        <color theme="0"/>
      </bottom>
    </border>
    <border>
      <left/>
      <right/>
      <top/>
      <bottom style="medium">
        <color theme="0"/>
      </bottom>
    </border>
    <border>
      <left style="thin"/>
      <right/>
      <top style="medium">
        <color theme="0"/>
      </top>
      <bottom/>
    </border>
    <border>
      <left/>
      <right style="medium">
        <color theme="0"/>
      </right>
      <top style="medium">
        <color theme="0"/>
      </top>
      <bottom/>
    </border>
    <border>
      <left/>
      <right style="medium">
        <color theme="0"/>
      </right>
      <top/>
      <bottom/>
    </border>
    <border>
      <left style="thin"/>
      <right/>
      <top/>
      <bottom style="medium">
        <color theme="0"/>
      </bottom>
    </border>
    <border>
      <left/>
      <right style="medium">
        <color theme="0"/>
      </right>
      <top/>
      <bottom style="medium">
        <color theme="0"/>
      </bottom>
    </border>
    <border>
      <left/>
      <right style="thin">
        <color theme="0" tint="-0.4999699890613556"/>
      </right>
      <top style="medium">
        <color theme="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84">
    <xf numFmtId="0" fontId="0" fillId="0" borderId="0" xfId="0" applyFont="1" applyAlignment="1">
      <alignment/>
    </xf>
    <xf numFmtId="0" fontId="46" fillId="0" borderId="0" xfId="0" applyFont="1" applyAlignment="1">
      <alignment/>
    </xf>
    <xf numFmtId="3" fontId="46" fillId="33" borderId="10" xfId="0" applyNumberFormat="1" applyFont="1" applyFill="1" applyBorder="1" applyAlignment="1">
      <alignment horizontal="right" vertical="center" wrapText="1"/>
    </xf>
    <xf numFmtId="3" fontId="46" fillId="0" borderId="0" xfId="0" applyNumberFormat="1" applyFont="1" applyAlignment="1">
      <alignment/>
    </xf>
    <xf numFmtId="0" fontId="47" fillId="33" borderId="0" xfId="0" applyFont="1" applyFill="1" applyAlignment="1">
      <alignment/>
    </xf>
    <xf numFmtId="0" fontId="47" fillId="0" borderId="0" xfId="0" applyFont="1" applyAlignment="1">
      <alignment/>
    </xf>
    <xf numFmtId="0" fontId="48" fillId="33" borderId="11" xfId="0" applyFont="1" applyFill="1" applyBorder="1" applyAlignment="1">
      <alignment horizontal="justify" vertical="center" wrapText="1"/>
    </xf>
    <xf numFmtId="3" fontId="48" fillId="33" borderId="10" xfId="0" applyNumberFormat="1" applyFont="1" applyFill="1" applyBorder="1" applyAlignment="1">
      <alignment horizontal="right" vertical="center" wrapText="1"/>
    </xf>
    <xf numFmtId="3" fontId="48" fillId="33" borderId="12" xfId="0" applyNumberFormat="1" applyFont="1" applyFill="1" applyBorder="1" applyAlignment="1">
      <alignment horizontal="right" vertical="center" wrapText="1"/>
    </xf>
    <xf numFmtId="0" fontId="46" fillId="33" borderId="11" xfId="0" applyFont="1" applyFill="1" applyBorder="1" applyAlignment="1">
      <alignment horizontal="justify" vertical="center" wrapText="1"/>
    </xf>
    <xf numFmtId="0" fontId="46" fillId="33" borderId="0" xfId="0" applyFont="1" applyFill="1" applyAlignment="1">
      <alignment horizontal="justify" vertical="center" wrapText="1"/>
    </xf>
    <xf numFmtId="3" fontId="46" fillId="33" borderId="12" xfId="0" applyNumberFormat="1" applyFont="1" applyFill="1" applyBorder="1" applyAlignment="1">
      <alignment horizontal="right" vertical="center" wrapText="1"/>
    </xf>
    <xf numFmtId="0" fontId="48" fillId="33" borderId="13" xfId="0" applyFont="1" applyFill="1" applyBorder="1" applyAlignment="1">
      <alignment horizontal="justify" vertical="center" wrapText="1"/>
    </xf>
    <xf numFmtId="3" fontId="48" fillId="33" borderId="14" xfId="0" applyNumberFormat="1" applyFont="1" applyFill="1" applyBorder="1" applyAlignment="1">
      <alignment horizontal="right" vertical="center" wrapText="1"/>
    </xf>
    <xf numFmtId="0" fontId="48" fillId="33" borderId="15" xfId="0" applyFont="1" applyFill="1" applyBorder="1" applyAlignment="1">
      <alignment horizontal="justify" vertical="center" wrapText="1"/>
    </xf>
    <xf numFmtId="3" fontId="48" fillId="33" borderId="16" xfId="0" applyNumberFormat="1" applyFont="1" applyFill="1" applyBorder="1" applyAlignment="1">
      <alignment horizontal="right" vertical="center" wrapText="1"/>
    </xf>
    <xf numFmtId="0" fontId="46" fillId="33" borderId="17" xfId="0" applyFont="1" applyFill="1" applyBorder="1" applyAlignment="1">
      <alignment horizontal="justify" vertical="center" wrapText="1"/>
    </xf>
    <xf numFmtId="0" fontId="49" fillId="0" borderId="0" xfId="0" applyFont="1" applyAlignment="1">
      <alignment/>
    </xf>
    <xf numFmtId="0" fontId="50" fillId="34" borderId="18" xfId="0" applyFont="1" applyFill="1" applyBorder="1" applyAlignment="1">
      <alignment horizontal="center" vertical="center" wrapText="1"/>
    </xf>
    <xf numFmtId="0" fontId="48" fillId="33" borderId="0" xfId="0" applyFont="1" applyFill="1" applyAlignment="1">
      <alignment horizontal="left" vertical="center" wrapText="1"/>
    </xf>
    <xf numFmtId="0" fontId="48" fillId="33" borderId="17" xfId="0" applyFont="1" applyFill="1" applyBorder="1" applyAlignment="1">
      <alignment horizontal="justify" vertical="center" wrapText="1"/>
    </xf>
    <xf numFmtId="0" fontId="48" fillId="33" borderId="12" xfId="0" applyFont="1" applyFill="1" applyBorder="1" applyAlignment="1">
      <alignment horizontal="left" vertical="center" wrapText="1"/>
    </xf>
    <xf numFmtId="0" fontId="0" fillId="33" borderId="0" xfId="0" applyFill="1" applyAlignment="1">
      <alignment/>
    </xf>
    <xf numFmtId="3" fontId="51" fillId="33" borderId="14" xfId="0" applyNumberFormat="1" applyFont="1" applyFill="1" applyBorder="1" applyAlignment="1">
      <alignment horizontal="right" vertical="center" wrapText="1"/>
    </xf>
    <xf numFmtId="0" fontId="51" fillId="33" borderId="13" xfId="0" applyFont="1" applyFill="1" applyBorder="1" applyAlignment="1">
      <alignment horizontal="justify" vertical="center" wrapText="1"/>
    </xf>
    <xf numFmtId="3" fontId="52" fillId="33" borderId="12" xfId="0" applyNumberFormat="1" applyFont="1" applyFill="1" applyBorder="1" applyAlignment="1">
      <alignment horizontal="right" vertical="center" wrapText="1"/>
    </xf>
    <xf numFmtId="3" fontId="52" fillId="33" borderId="10" xfId="0" applyNumberFormat="1" applyFont="1" applyFill="1" applyBorder="1" applyAlignment="1">
      <alignment horizontal="right" vertical="center" wrapText="1"/>
    </xf>
    <xf numFmtId="0" fontId="52" fillId="33" borderId="0" xfId="0" applyFont="1" applyFill="1" applyAlignment="1">
      <alignment horizontal="justify" vertical="center" wrapText="1"/>
    </xf>
    <xf numFmtId="0" fontId="52" fillId="33" borderId="11" xfId="0" applyFont="1" applyFill="1" applyBorder="1" applyAlignment="1">
      <alignment horizontal="justify" vertical="center" wrapText="1"/>
    </xf>
    <xf numFmtId="0" fontId="51" fillId="33" borderId="0" xfId="0" applyFont="1" applyFill="1" applyAlignment="1">
      <alignment horizontal="justify" vertical="center" wrapText="1"/>
    </xf>
    <xf numFmtId="3" fontId="51" fillId="33" borderId="10" xfId="0" applyNumberFormat="1" applyFont="1" applyFill="1" applyBorder="1" applyAlignment="1">
      <alignment horizontal="right" vertical="center" wrapText="1"/>
    </xf>
    <xf numFmtId="0" fontId="51" fillId="33" borderId="11" xfId="0" applyFont="1" applyFill="1" applyBorder="1" applyAlignment="1">
      <alignment horizontal="justify" vertical="center" wrapText="1"/>
    </xf>
    <xf numFmtId="0" fontId="51" fillId="33" borderId="11" xfId="0" applyFont="1" applyFill="1" applyBorder="1" applyAlignment="1">
      <alignment horizontal="center" vertical="center" wrapText="1"/>
    </xf>
    <xf numFmtId="0" fontId="53" fillId="0" borderId="0" xfId="0" applyFont="1" applyAlignment="1">
      <alignment/>
    </xf>
    <xf numFmtId="3" fontId="51" fillId="33" borderId="12" xfId="0" applyNumberFormat="1" applyFont="1" applyFill="1" applyBorder="1" applyAlignment="1">
      <alignment horizontal="right" vertical="center" wrapText="1"/>
    </xf>
    <xf numFmtId="3" fontId="51" fillId="33" borderId="16" xfId="0" applyNumberFormat="1" applyFont="1" applyFill="1" applyBorder="1" applyAlignment="1">
      <alignment horizontal="right" vertical="center" wrapText="1"/>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46" fillId="33" borderId="0" xfId="0" applyFont="1" applyFill="1" applyAlignment="1">
      <alignment horizontal="left" vertical="center" wrapText="1"/>
    </xf>
    <xf numFmtId="0" fontId="48" fillId="33" borderId="11" xfId="0" applyFont="1" applyFill="1" applyBorder="1" applyAlignment="1">
      <alignment horizontal="center" vertical="center" wrapText="1"/>
    </xf>
    <xf numFmtId="0" fontId="48" fillId="33" borderId="0" xfId="0" applyFont="1" applyFill="1" applyAlignment="1">
      <alignment horizontal="justify" vertical="center" wrapText="1"/>
    </xf>
    <xf numFmtId="0" fontId="48" fillId="33" borderId="20" xfId="0" applyFont="1" applyFill="1" applyBorder="1" applyAlignment="1">
      <alignment horizontal="justify" vertical="center" wrapText="1"/>
    </xf>
    <xf numFmtId="0" fontId="46" fillId="33" borderId="0" xfId="0" applyFont="1" applyFill="1" applyBorder="1" applyAlignment="1">
      <alignment horizontal="left" vertical="center" wrapText="1"/>
    </xf>
    <xf numFmtId="165" fontId="52" fillId="33" borderId="10" xfId="0" applyNumberFormat="1" applyFont="1" applyFill="1" applyBorder="1" applyAlignment="1">
      <alignment horizontal="right" vertical="center" wrapText="1"/>
    </xf>
    <xf numFmtId="0" fontId="0" fillId="33" borderId="21" xfId="0" applyFill="1" applyBorder="1" applyAlignment="1">
      <alignment/>
    </xf>
    <xf numFmtId="0" fontId="46" fillId="33" borderId="22" xfId="0" applyFont="1" applyFill="1" applyBorder="1" applyAlignment="1">
      <alignment horizontal="justify" vertical="center" wrapText="1"/>
    </xf>
    <xf numFmtId="0" fontId="48" fillId="33" borderId="21" xfId="0" applyFont="1" applyFill="1" applyBorder="1" applyAlignment="1">
      <alignment horizontal="justify" vertical="center" wrapText="1"/>
    </xf>
    <xf numFmtId="0" fontId="46" fillId="33" borderId="21" xfId="0" applyFont="1" applyFill="1" applyBorder="1" applyAlignment="1">
      <alignment horizontal="left" vertical="center" wrapText="1"/>
    </xf>
    <xf numFmtId="0" fontId="46" fillId="33" borderId="21" xfId="0" applyFont="1" applyFill="1" applyBorder="1" applyAlignment="1">
      <alignment horizontal="justify" vertical="center" wrapText="1"/>
    </xf>
    <xf numFmtId="3" fontId="52" fillId="33" borderId="23" xfId="0" applyNumberFormat="1" applyFont="1" applyFill="1" applyBorder="1" applyAlignment="1">
      <alignment horizontal="right" vertical="center" wrapText="1"/>
    </xf>
    <xf numFmtId="3" fontId="52" fillId="33" borderId="24" xfId="0" applyNumberFormat="1" applyFont="1" applyFill="1" applyBorder="1" applyAlignment="1">
      <alignment horizontal="right" vertical="center" wrapText="1"/>
    </xf>
    <xf numFmtId="0" fontId="0" fillId="0" borderId="21" xfId="0" applyBorder="1" applyAlignment="1">
      <alignment/>
    </xf>
    <xf numFmtId="0" fontId="52" fillId="33" borderId="22" xfId="0" applyFont="1" applyFill="1" applyBorder="1" applyAlignment="1">
      <alignment horizontal="justify" vertical="center" wrapText="1"/>
    </xf>
    <xf numFmtId="0" fontId="48" fillId="33" borderId="25" xfId="0" applyFont="1" applyFill="1" applyBorder="1" applyAlignment="1">
      <alignment horizontal="left" vertical="center" wrapText="1" indent="3"/>
    </xf>
    <xf numFmtId="0" fontId="48" fillId="33" borderId="26" xfId="0" applyFont="1" applyFill="1" applyBorder="1" applyAlignment="1">
      <alignment horizontal="left" vertical="center" wrapText="1" indent="3"/>
    </xf>
    <xf numFmtId="0" fontId="48" fillId="33" borderId="0" xfId="0" applyFont="1" applyFill="1" applyAlignment="1">
      <alignment horizontal="left" vertical="center" wrapText="1"/>
    </xf>
    <xf numFmtId="0" fontId="48" fillId="33" borderId="12" xfId="0" applyFont="1" applyFill="1" applyBorder="1" applyAlignment="1">
      <alignment horizontal="left" vertical="center" wrapText="1"/>
    </xf>
    <xf numFmtId="0" fontId="3" fillId="33" borderId="0" xfId="0" applyFont="1" applyFill="1" applyAlignment="1">
      <alignment horizontal="center"/>
    </xf>
    <xf numFmtId="0" fontId="50" fillId="34" borderId="27" xfId="0" applyFont="1" applyFill="1" applyBorder="1" applyAlignment="1">
      <alignment horizontal="center" vertical="center"/>
    </xf>
    <xf numFmtId="0" fontId="50" fillId="34" borderId="28" xfId="0" applyFont="1" applyFill="1" applyBorder="1" applyAlignment="1">
      <alignment horizontal="center" vertical="center"/>
    </xf>
    <xf numFmtId="0" fontId="50" fillId="34" borderId="29" xfId="0" applyFont="1" applyFill="1" applyBorder="1" applyAlignment="1">
      <alignment horizontal="center" vertical="center"/>
    </xf>
    <xf numFmtId="0" fontId="50" fillId="34" borderId="0" xfId="0" applyFont="1" applyFill="1" applyAlignment="1">
      <alignment horizontal="center" vertical="center"/>
    </xf>
    <xf numFmtId="0" fontId="50" fillId="34" borderId="30" xfId="0" applyFont="1" applyFill="1" applyBorder="1" applyAlignment="1">
      <alignment horizontal="center" vertical="center"/>
    </xf>
    <xf numFmtId="0" fontId="50" fillId="34" borderId="31" xfId="0" applyFont="1" applyFill="1" applyBorder="1" applyAlignment="1">
      <alignment horizontal="center" vertical="center"/>
    </xf>
    <xf numFmtId="0" fontId="50" fillId="34" borderId="18" xfId="0" applyFont="1" applyFill="1" applyBorder="1" applyAlignment="1">
      <alignment horizontal="center" vertical="center" wrapText="1"/>
    </xf>
    <xf numFmtId="0" fontId="4" fillId="33" borderId="0" xfId="0" applyFont="1" applyFill="1" applyAlignment="1">
      <alignment horizontal="center"/>
    </xf>
    <xf numFmtId="0" fontId="54" fillId="33" borderId="0" xfId="0" applyFont="1" applyFill="1" applyAlignment="1">
      <alignment horizontal="center"/>
    </xf>
    <xf numFmtId="0" fontId="54" fillId="34" borderId="32" xfId="0" applyFont="1" applyFill="1" applyBorder="1" applyAlignment="1">
      <alignment horizontal="center" vertical="center"/>
    </xf>
    <xf numFmtId="0" fontId="54" fillId="34" borderId="28" xfId="0" applyFont="1" applyFill="1" applyBorder="1" applyAlignment="1">
      <alignment horizontal="center" vertical="center"/>
    </xf>
    <xf numFmtId="0" fontId="54" fillId="34" borderId="33" xfId="0" applyFont="1" applyFill="1" applyBorder="1" applyAlignment="1">
      <alignment horizontal="center" vertical="center"/>
    </xf>
    <xf numFmtId="0" fontId="54" fillId="34" borderId="20" xfId="0" applyFont="1" applyFill="1" applyBorder="1" applyAlignment="1">
      <alignment horizontal="center" vertical="center"/>
    </xf>
    <xf numFmtId="0" fontId="54" fillId="34" borderId="0" xfId="0" applyFont="1" applyFill="1" applyBorder="1" applyAlignment="1">
      <alignment horizontal="center" vertical="center"/>
    </xf>
    <xf numFmtId="0" fontId="54" fillId="34" borderId="34" xfId="0" applyFont="1" applyFill="1" applyBorder="1" applyAlignment="1">
      <alignment horizontal="center" vertical="center"/>
    </xf>
    <xf numFmtId="0" fontId="54" fillId="34" borderId="35" xfId="0" applyFont="1" applyFill="1" applyBorder="1" applyAlignment="1">
      <alignment horizontal="center" vertical="center"/>
    </xf>
    <xf numFmtId="0" fontId="54" fillId="34" borderId="31" xfId="0" applyFont="1" applyFill="1" applyBorder="1" applyAlignment="1">
      <alignment horizontal="center" vertical="center"/>
    </xf>
    <xf numFmtId="0" fontId="54" fillId="34" borderId="36" xfId="0" applyFont="1" applyFill="1" applyBorder="1" applyAlignment="1">
      <alignment horizontal="center" vertical="center"/>
    </xf>
    <xf numFmtId="0" fontId="54" fillId="34" borderId="18" xfId="0" applyFont="1" applyFill="1" applyBorder="1" applyAlignment="1">
      <alignment horizontal="center" vertical="center" wrapText="1"/>
    </xf>
    <xf numFmtId="0" fontId="54" fillId="34" borderId="19" xfId="0" applyFont="1" applyFill="1" applyBorder="1" applyAlignment="1">
      <alignment horizontal="center" vertical="center" wrapText="1"/>
    </xf>
    <xf numFmtId="0" fontId="51" fillId="33" borderId="25" xfId="0" applyFont="1" applyFill="1" applyBorder="1" applyAlignment="1">
      <alignment horizontal="left" vertical="center" wrapText="1" indent="3"/>
    </xf>
    <xf numFmtId="0" fontId="51" fillId="33" borderId="26" xfId="0" applyFont="1" applyFill="1" applyBorder="1" applyAlignment="1">
      <alignment horizontal="left" vertical="center" wrapText="1" indent="3"/>
    </xf>
    <xf numFmtId="0" fontId="51" fillId="33" borderId="0" xfId="0" applyFont="1" applyFill="1" applyAlignment="1">
      <alignment horizontal="left" vertical="center" wrapText="1"/>
    </xf>
    <xf numFmtId="0" fontId="51" fillId="33" borderId="12" xfId="0" applyFont="1" applyFill="1" applyBorder="1" applyAlignment="1">
      <alignment horizontal="left" vertical="center" wrapText="1"/>
    </xf>
    <xf numFmtId="0" fontId="48" fillId="33" borderId="28" xfId="0" applyFont="1" applyFill="1" applyBorder="1" applyAlignment="1">
      <alignment horizontal="left" vertical="center" wrapText="1"/>
    </xf>
    <xf numFmtId="0" fontId="48" fillId="33" borderId="37" xfId="0" applyFont="1" applyFill="1" applyBorder="1" applyAlignment="1">
      <alignment horizontal="left" vertical="center" wrapText="1"/>
    </xf>
  </cellXfs>
  <cellStyles count="53">
    <cellStyle name="Normal" xfId="0"/>
    <cellStyle name="=C:\WINNT\SYSTEM32\COMMAND.COM"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9"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514350</xdr:colOff>
      <xdr:row>0</xdr:row>
      <xdr:rowOff>57150</xdr:rowOff>
    </xdr:from>
    <xdr:to>
      <xdr:col>3</xdr:col>
      <xdr:colOff>1495425</xdr:colOff>
      <xdr:row>4</xdr:row>
      <xdr:rowOff>9525</xdr:rowOff>
    </xdr:to>
    <xdr:pic>
      <xdr:nvPicPr>
        <xdr:cNvPr id="1" name="Imagen 1"/>
        <xdr:cNvPicPr preferRelativeResize="1">
          <a:picLocks noChangeAspect="1"/>
        </xdr:cNvPicPr>
      </xdr:nvPicPr>
      <xdr:blipFill>
        <a:blip r:embed="rId1"/>
        <a:stretch>
          <a:fillRect/>
        </a:stretch>
      </xdr:blipFill>
      <xdr:spPr>
        <a:xfrm>
          <a:off x="1152525" y="57150"/>
          <a:ext cx="981075" cy="923925"/>
        </a:xfrm>
        <a:prstGeom prst="rect">
          <a:avLst/>
        </a:prstGeom>
        <a:noFill/>
        <a:ln w="9525" cmpd="sng">
          <a:noFill/>
        </a:ln>
      </xdr:spPr>
    </xdr:pic>
    <xdr:clientData/>
  </xdr:twoCellAnchor>
  <xdr:twoCellAnchor editAs="oneCell">
    <xdr:from>
      <xdr:col>8</xdr:col>
      <xdr:colOff>228600</xdr:colOff>
      <xdr:row>0</xdr:row>
      <xdr:rowOff>9525</xdr:rowOff>
    </xdr:from>
    <xdr:to>
      <xdr:col>9</xdr:col>
      <xdr:colOff>161925</xdr:colOff>
      <xdr:row>4</xdr:row>
      <xdr:rowOff>0</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505950" y="9525"/>
          <a:ext cx="10477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0</xdr:row>
      <xdr:rowOff>76200</xdr:rowOff>
    </xdr:from>
    <xdr:to>
      <xdr:col>3</xdr:col>
      <xdr:colOff>1628775</xdr:colOff>
      <xdr:row>4</xdr:row>
      <xdr:rowOff>0</xdr:rowOff>
    </xdr:to>
    <xdr:pic>
      <xdr:nvPicPr>
        <xdr:cNvPr id="1" name="Imagen 1"/>
        <xdr:cNvPicPr preferRelativeResize="1">
          <a:picLocks noChangeAspect="1"/>
        </xdr:cNvPicPr>
      </xdr:nvPicPr>
      <xdr:blipFill>
        <a:blip r:embed="rId1"/>
        <a:stretch>
          <a:fillRect/>
        </a:stretch>
      </xdr:blipFill>
      <xdr:spPr>
        <a:xfrm>
          <a:off x="1285875" y="76200"/>
          <a:ext cx="981075" cy="923925"/>
        </a:xfrm>
        <a:prstGeom prst="rect">
          <a:avLst/>
        </a:prstGeom>
        <a:noFill/>
        <a:ln w="9525" cmpd="sng">
          <a:noFill/>
        </a:ln>
      </xdr:spPr>
    </xdr:pic>
    <xdr:clientData/>
  </xdr:twoCellAnchor>
  <xdr:twoCellAnchor editAs="oneCell">
    <xdr:from>
      <xdr:col>8</xdr:col>
      <xdr:colOff>95250</xdr:colOff>
      <xdr:row>0</xdr:row>
      <xdr:rowOff>19050</xdr:rowOff>
    </xdr:from>
    <xdr:to>
      <xdr:col>9</xdr:col>
      <xdr:colOff>114300</xdr:colOff>
      <xdr:row>3</xdr:row>
      <xdr:rowOff>209550</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372600" y="19050"/>
          <a:ext cx="11334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552450</xdr:colOff>
      <xdr:row>0</xdr:row>
      <xdr:rowOff>57150</xdr:rowOff>
    </xdr:from>
    <xdr:to>
      <xdr:col>4</xdr:col>
      <xdr:colOff>1533525</xdr:colOff>
      <xdr:row>3</xdr:row>
      <xdr:rowOff>209550</xdr:rowOff>
    </xdr:to>
    <xdr:pic>
      <xdr:nvPicPr>
        <xdr:cNvPr id="1" name="Imagen 1"/>
        <xdr:cNvPicPr preferRelativeResize="1">
          <a:picLocks noChangeAspect="1"/>
        </xdr:cNvPicPr>
      </xdr:nvPicPr>
      <xdr:blipFill>
        <a:blip r:embed="rId1"/>
        <a:stretch>
          <a:fillRect/>
        </a:stretch>
      </xdr:blipFill>
      <xdr:spPr>
        <a:xfrm>
          <a:off x="1238250" y="57150"/>
          <a:ext cx="981075" cy="838200"/>
        </a:xfrm>
        <a:prstGeom prst="rect">
          <a:avLst/>
        </a:prstGeom>
        <a:noFill/>
        <a:ln w="9525" cmpd="sng">
          <a:noFill/>
        </a:ln>
      </xdr:spPr>
    </xdr:pic>
    <xdr:clientData/>
  </xdr:twoCellAnchor>
  <xdr:twoCellAnchor editAs="oneCell">
    <xdr:from>
      <xdr:col>9</xdr:col>
      <xdr:colOff>57150</xdr:colOff>
      <xdr:row>0</xdr:row>
      <xdr:rowOff>28575</xdr:rowOff>
    </xdr:from>
    <xdr:to>
      <xdr:col>9</xdr:col>
      <xdr:colOff>1104900</xdr:colOff>
      <xdr:row>3</xdr:row>
      <xdr:rowOff>219075</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382125" y="28575"/>
          <a:ext cx="10477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0</xdr:row>
      <xdr:rowOff>47625</xdr:rowOff>
    </xdr:from>
    <xdr:to>
      <xdr:col>4</xdr:col>
      <xdr:colOff>1181100</xdr:colOff>
      <xdr:row>3</xdr:row>
      <xdr:rowOff>180975</xdr:rowOff>
    </xdr:to>
    <xdr:pic>
      <xdr:nvPicPr>
        <xdr:cNvPr id="1" name="Imagen 1"/>
        <xdr:cNvPicPr preferRelativeResize="1">
          <a:picLocks noChangeAspect="1"/>
        </xdr:cNvPicPr>
      </xdr:nvPicPr>
      <xdr:blipFill>
        <a:blip r:embed="rId1"/>
        <a:stretch>
          <a:fillRect/>
        </a:stretch>
      </xdr:blipFill>
      <xdr:spPr>
        <a:xfrm>
          <a:off x="933450" y="47625"/>
          <a:ext cx="981075" cy="704850"/>
        </a:xfrm>
        <a:prstGeom prst="rect">
          <a:avLst/>
        </a:prstGeom>
        <a:noFill/>
        <a:ln w="9525" cmpd="sng">
          <a:noFill/>
        </a:ln>
      </xdr:spPr>
    </xdr:pic>
    <xdr:clientData/>
  </xdr:twoCellAnchor>
  <xdr:twoCellAnchor editAs="oneCell">
    <xdr:from>
      <xdr:col>9</xdr:col>
      <xdr:colOff>57150</xdr:colOff>
      <xdr:row>0</xdr:row>
      <xdr:rowOff>57150</xdr:rowOff>
    </xdr:from>
    <xdr:to>
      <xdr:col>9</xdr:col>
      <xdr:colOff>1104900</xdr:colOff>
      <xdr:row>4</xdr:row>
      <xdr:rowOff>0</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9982200" y="57150"/>
          <a:ext cx="10477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561975</xdr:colOff>
      <xdr:row>0</xdr:row>
      <xdr:rowOff>38100</xdr:rowOff>
    </xdr:from>
    <xdr:to>
      <xdr:col>4</xdr:col>
      <xdr:colOff>1543050</xdr:colOff>
      <xdr:row>3</xdr:row>
      <xdr:rowOff>171450</xdr:rowOff>
    </xdr:to>
    <xdr:pic>
      <xdr:nvPicPr>
        <xdr:cNvPr id="1" name="Imagen 1"/>
        <xdr:cNvPicPr preferRelativeResize="1">
          <a:picLocks noChangeAspect="1"/>
        </xdr:cNvPicPr>
      </xdr:nvPicPr>
      <xdr:blipFill>
        <a:blip r:embed="rId1"/>
        <a:stretch>
          <a:fillRect/>
        </a:stretch>
      </xdr:blipFill>
      <xdr:spPr>
        <a:xfrm>
          <a:off x="1276350" y="38100"/>
          <a:ext cx="981075" cy="704850"/>
        </a:xfrm>
        <a:prstGeom prst="rect">
          <a:avLst/>
        </a:prstGeom>
        <a:noFill/>
        <a:ln w="9525" cmpd="sng">
          <a:noFill/>
        </a:ln>
      </xdr:spPr>
    </xdr:pic>
    <xdr:clientData/>
  </xdr:twoCellAnchor>
  <xdr:twoCellAnchor editAs="oneCell">
    <xdr:from>
      <xdr:col>9</xdr:col>
      <xdr:colOff>171450</xdr:colOff>
      <xdr:row>0</xdr:row>
      <xdr:rowOff>28575</xdr:rowOff>
    </xdr:from>
    <xdr:to>
      <xdr:col>10</xdr:col>
      <xdr:colOff>104775</xdr:colOff>
      <xdr:row>3</xdr:row>
      <xdr:rowOff>161925</xdr:rowOff>
    </xdr:to>
    <xdr:pic>
      <xdr:nvPicPr>
        <xdr:cNvPr id="2" name="Imagen 9" descr="C:\Users\USUARIO\Downloads\logo incu.jpg"/>
        <xdr:cNvPicPr preferRelativeResize="1">
          <a:picLocks noChangeAspect="1"/>
        </xdr:cNvPicPr>
      </xdr:nvPicPr>
      <xdr:blipFill>
        <a:blip r:embed="rId2"/>
        <a:srcRect l="9922" t="9924" r="9922" b="15266"/>
        <a:stretch>
          <a:fillRect/>
        </a:stretch>
      </xdr:blipFill>
      <xdr:spPr>
        <a:xfrm>
          <a:off x="10010775" y="28575"/>
          <a:ext cx="1047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K42"/>
  <sheetViews>
    <sheetView zoomScaleSheetLayoutView="100" zoomScalePageLayoutView="0" workbookViewId="0" topLeftCell="A1">
      <selection activeCell="E6" sqref="E6:I6"/>
    </sheetView>
  </sheetViews>
  <sheetFormatPr defaultColWidth="11.421875" defaultRowHeight="15"/>
  <cols>
    <col min="1" max="1" width="2.140625" style="4" customWidth="1"/>
    <col min="2" max="3" width="3.7109375" style="1" customWidth="1"/>
    <col min="4" max="4" width="62.7109375" style="1" customWidth="1"/>
    <col min="5" max="10" width="16.7109375" style="1" customWidth="1"/>
    <col min="11" max="11" width="1.7109375" style="5" customWidth="1"/>
    <col min="12" max="16384" width="11.421875" style="5" customWidth="1"/>
  </cols>
  <sheetData>
    <row r="1" spans="2:10" ht="22.5" customHeight="1">
      <c r="B1" s="57" t="s">
        <v>155</v>
      </c>
      <c r="C1" s="57"/>
      <c r="D1" s="57"/>
      <c r="E1" s="57"/>
      <c r="F1" s="57"/>
      <c r="G1" s="57"/>
      <c r="H1" s="57"/>
      <c r="I1" s="57"/>
      <c r="J1" s="57"/>
    </row>
    <row r="2" spans="2:11" ht="18" customHeight="1">
      <c r="B2" s="65" t="s">
        <v>154</v>
      </c>
      <c r="C2" s="65"/>
      <c r="D2" s="65"/>
      <c r="E2" s="65"/>
      <c r="F2" s="65"/>
      <c r="G2" s="65"/>
      <c r="H2" s="65"/>
      <c r="I2" s="65"/>
      <c r="J2" s="65"/>
      <c r="K2" s="65"/>
    </row>
    <row r="3" spans="2:11" ht="18" customHeight="1">
      <c r="B3" s="65" t="s">
        <v>42</v>
      </c>
      <c r="C3" s="65"/>
      <c r="D3" s="65"/>
      <c r="E3" s="65"/>
      <c r="F3" s="65"/>
      <c r="G3" s="65"/>
      <c r="H3" s="65"/>
      <c r="I3" s="65"/>
      <c r="J3" s="65"/>
      <c r="K3" s="65"/>
    </row>
    <row r="4" spans="2:10" ht="18" customHeight="1">
      <c r="B4" s="57" t="s">
        <v>156</v>
      </c>
      <c r="C4" s="57"/>
      <c r="D4" s="57"/>
      <c r="E4" s="57"/>
      <c r="F4" s="57"/>
      <c r="G4" s="57"/>
      <c r="H4" s="57"/>
      <c r="I4" s="57"/>
      <c r="J4" s="57"/>
    </row>
    <row r="5" spans="2:10" s="4" customFormat="1" ht="2.25" customHeight="1" thickBot="1">
      <c r="B5" s="17"/>
      <c r="C5" s="17" t="s">
        <v>0</v>
      </c>
      <c r="D5" s="17"/>
      <c r="E5" s="17"/>
      <c r="F5" s="17"/>
      <c r="G5" s="17"/>
      <c r="H5" s="17"/>
      <c r="I5" s="17"/>
      <c r="J5" s="17"/>
    </row>
    <row r="6" spans="2:10" ht="15" thickBot="1">
      <c r="B6" s="58" t="s">
        <v>1</v>
      </c>
      <c r="C6" s="59"/>
      <c r="D6" s="59"/>
      <c r="E6" s="64" t="s">
        <v>2</v>
      </c>
      <c r="F6" s="64"/>
      <c r="G6" s="64"/>
      <c r="H6" s="64"/>
      <c r="I6" s="64"/>
      <c r="J6" s="64" t="s">
        <v>3</v>
      </c>
    </row>
    <row r="7" spans="2:10" ht="23.25" thickBot="1">
      <c r="B7" s="60"/>
      <c r="C7" s="61"/>
      <c r="D7" s="61"/>
      <c r="E7" s="18" t="s">
        <v>4</v>
      </c>
      <c r="F7" s="18" t="s">
        <v>5</v>
      </c>
      <c r="G7" s="18" t="s">
        <v>6</v>
      </c>
      <c r="H7" s="18" t="s">
        <v>7</v>
      </c>
      <c r="I7" s="18" t="s">
        <v>8</v>
      </c>
      <c r="J7" s="64"/>
    </row>
    <row r="8" spans="2:10" ht="15.75" customHeight="1" thickBot="1">
      <c r="B8" s="62"/>
      <c r="C8" s="63"/>
      <c r="D8" s="63"/>
      <c r="E8" s="18">
        <v>1</v>
      </c>
      <c r="F8" s="18">
        <v>2</v>
      </c>
      <c r="G8" s="18" t="s">
        <v>9</v>
      </c>
      <c r="H8" s="18">
        <v>4</v>
      </c>
      <c r="I8" s="18">
        <v>5</v>
      </c>
      <c r="J8" s="18" t="s">
        <v>10</v>
      </c>
    </row>
    <row r="9" spans="2:10" ht="15.75" customHeight="1">
      <c r="B9" s="6"/>
      <c r="C9" s="55"/>
      <c r="D9" s="55"/>
      <c r="E9" s="7"/>
      <c r="F9" s="7"/>
      <c r="G9" s="7"/>
      <c r="H9" s="7"/>
      <c r="I9" s="7"/>
      <c r="J9" s="8"/>
    </row>
    <row r="10" spans="2:10" ht="15.75" customHeight="1">
      <c r="B10" s="6"/>
      <c r="C10" s="55"/>
      <c r="D10" s="55"/>
      <c r="E10" s="7"/>
      <c r="F10" s="7"/>
      <c r="G10" s="7"/>
      <c r="H10" s="7"/>
      <c r="I10" s="7"/>
      <c r="J10" s="8"/>
    </row>
    <row r="11" spans="2:10" ht="15.75" customHeight="1">
      <c r="B11" s="6"/>
      <c r="C11" s="55"/>
      <c r="D11" s="55"/>
      <c r="E11" s="7"/>
      <c r="F11" s="7"/>
      <c r="G11" s="7"/>
      <c r="H11" s="7"/>
      <c r="I11" s="7"/>
      <c r="J11" s="8"/>
    </row>
    <row r="12" spans="2:10" ht="15.75" customHeight="1">
      <c r="B12" s="6">
        <v>1</v>
      </c>
      <c r="C12" s="55" t="s">
        <v>12</v>
      </c>
      <c r="D12" s="56"/>
      <c r="E12" s="7">
        <f>'P.R P.P'!E9</f>
        <v>0</v>
      </c>
      <c r="F12" s="7">
        <f>'P.R P.P'!F9</f>
        <v>0</v>
      </c>
      <c r="G12" s="7">
        <f>'P.R P.P'!G9</f>
        <v>0</v>
      </c>
      <c r="H12" s="7">
        <f>'P.R P.P'!H9</f>
        <v>0</v>
      </c>
      <c r="I12" s="7">
        <f>'P.R P.P'!I9</f>
        <v>0</v>
      </c>
      <c r="J12" s="7">
        <f>'P.R P.P'!J9</f>
        <v>0</v>
      </c>
    </row>
    <row r="13" spans="2:10" ht="15.75" customHeight="1">
      <c r="B13" s="9"/>
      <c r="C13" s="10"/>
      <c r="D13" s="10"/>
      <c r="E13" s="2"/>
      <c r="F13" s="2"/>
      <c r="G13" s="2"/>
      <c r="H13" s="2"/>
      <c r="I13" s="2"/>
      <c r="J13" s="2"/>
    </row>
    <row r="14" spans="2:10" ht="15.75" customHeight="1">
      <c r="B14" s="9"/>
      <c r="C14" s="10"/>
      <c r="D14" s="10"/>
      <c r="E14" s="2"/>
      <c r="F14" s="2"/>
      <c r="G14" s="2"/>
      <c r="H14" s="2"/>
      <c r="I14" s="2"/>
      <c r="J14" s="2"/>
    </row>
    <row r="15" spans="2:10" ht="15.75" customHeight="1">
      <c r="B15" s="9"/>
      <c r="C15" s="10"/>
      <c r="D15" s="10"/>
      <c r="E15" s="2"/>
      <c r="F15" s="2"/>
      <c r="G15" s="2"/>
      <c r="H15" s="2"/>
      <c r="I15" s="2"/>
      <c r="J15" s="2"/>
    </row>
    <row r="16" spans="2:10" ht="15.75" customHeight="1">
      <c r="B16" s="9"/>
      <c r="C16" s="10"/>
      <c r="D16" s="10"/>
      <c r="E16" s="2"/>
      <c r="F16" s="2"/>
      <c r="G16" s="2"/>
      <c r="H16" s="2"/>
      <c r="I16" s="2"/>
      <c r="J16" s="2"/>
    </row>
    <row r="17" spans="2:10" ht="15.75" customHeight="1">
      <c r="B17" s="9"/>
      <c r="C17" s="10"/>
      <c r="D17" s="10"/>
      <c r="E17" s="2"/>
      <c r="F17" s="2"/>
      <c r="G17" s="2"/>
      <c r="H17" s="2"/>
      <c r="I17" s="2"/>
      <c r="J17" s="2"/>
    </row>
    <row r="18" spans="2:10" ht="15.75" customHeight="1">
      <c r="B18" s="9"/>
      <c r="C18" s="10"/>
      <c r="D18" s="10"/>
      <c r="E18" s="2"/>
      <c r="F18" s="2"/>
      <c r="G18" s="2"/>
      <c r="H18" s="2"/>
      <c r="I18" s="2"/>
      <c r="J18" s="2"/>
    </row>
    <row r="19" spans="2:10" ht="15.75" customHeight="1">
      <c r="B19" s="9"/>
      <c r="C19" s="10"/>
      <c r="D19" s="10"/>
      <c r="E19" s="2"/>
      <c r="F19" s="2"/>
      <c r="G19" s="2"/>
      <c r="H19" s="2"/>
      <c r="I19" s="2"/>
      <c r="J19" s="2"/>
    </row>
    <row r="20" spans="2:10" ht="15.75" customHeight="1">
      <c r="B20" s="6">
        <v>2</v>
      </c>
      <c r="C20" s="55" t="s">
        <v>13</v>
      </c>
      <c r="D20" s="55"/>
      <c r="E20" s="7">
        <v>113097695</v>
      </c>
      <c r="F20" s="7">
        <v>5178334.25</v>
      </c>
      <c r="G20" s="7">
        <f>+E20+F20</f>
        <v>118276029.25</v>
      </c>
      <c r="H20" s="7">
        <v>88078955.45</v>
      </c>
      <c r="I20" s="7">
        <v>83463246.28</v>
      </c>
      <c r="J20" s="7">
        <f>+G20-H20</f>
        <v>30197073.799999997</v>
      </c>
    </row>
    <row r="21" spans="2:10" ht="15.75" customHeight="1">
      <c r="B21" s="9"/>
      <c r="C21" s="10"/>
      <c r="D21" s="10"/>
      <c r="E21" s="2"/>
      <c r="F21" s="2"/>
      <c r="G21" s="2"/>
      <c r="H21" s="2"/>
      <c r="I21" s="2"/>
      <c r="J21" s="2"/>
    </row>
    <row r="22" spans="2:10" ht="15.75" customHeight="1">
      <c r="B22" s="9"/>
      <c r="C22" s="10"/>
      <c r="D22" s="10"/>
      <c r="E22" s="2"/>
      <c r="F22" s="2"/>
      <c r="G22" s="2"/>
      <c r="H22" s="2"/>
      <c r="I22" s="2"/>
      <c r="J22" s="2"/>
    </row>
    <row r="23" spans="2:10" ht="15.75" customHeight="1">
      <c r="B23" s="9"/>
      <c r="C23" s="10"/>
      <c r="D23" s="10"/>
      <c r="E23" s="2"/>
      <c r="F23" s="2"/>
      <c r="G23" s="2"/>
      <c r="H23" s="2"/>
      <c r="I23" s="2"/>
      <c r="J23" s="2"/>
    </row>
    <row r="24" spans="2:10" ht="15.75" customHeight="1">
      <c r="B24" s="9"/>
      <c r="C24" s="10"/>
      <c r="D24" s="10"/>
      <c r="E24" s="2"/>
      <c r="F24" s="2"/>
      <c r="G24" s="2"/>
      <c r="H24" s="2"/>
      <c r="I24" s="2"/>
      <c r="J24" s="2"/>
    </row>
    <row r="25" spans="2:10" ht="15.75" customHeight="1">
      <c r="B25" s="9"/>
      <c r="C25" s="10"/>
      <c r="D25" s="10"/>
      <c r="E25" s="2"/>
      <c r="F25" s="2"/>
      <c r="G25" s="2"/>
      <c r="H25" s="2"/>
      <c r="I25" s="2"/>
      <c r="J25" s="2"/>
    </row>
    <row r="26" spans="2:10" ht="15.75" customHeight="1">
      <c r="B26" s="9"/>
      <c r="C26" s="10"/>
      <c r="D26" s="10"/>
      <c r="E26" s="2"/>
      <c r="F26" s="2"/>
      <c r="G26" s="2"/>
      <c r="H26" s="2"/>
      <c r="I26" s="2"/>
      <c r="J26" s="2"/>
    </row>
    <row r="27" spans="2:10" ht="15.75" customHeight="1">
      <c r="B27" s="9"/>
      <c r="C27" s="10"/>
      <c r="D27" s="10"/>
      <c r="E27" s="2"/>
      <c r="F27" s="2"/>
      <c r="G27" s="2"/>
      <c r="H27" s="2"/>
      <c r="I27" s="2"/>
      <c r="J27" s="2"/>
    </row>
    <row r="28" spans="2:10" ht="15.75" customHeight="1">
      <c r="B28" s="6">
        <v>3</v>
      </c>
      <c r="C28" s="55" t="s">
        <v>14</v>
      </c>
      <c r="D28" s="55"/>
      <c r="E28" s="7">
        <f>'P.R P.P'!E32</f>
        <v>0</v>
      </c>
      <c r="F28" s="7">
        <f>'P.R P.P'!F32</f>
        <v>0</v>
      </c>
      <c r="G28" s="7">
        <f>'P.R P.P'!G32</f>
        <v>0</v>
      </c>
      <c r="H28" s="7">
        <f>'P.R P.P'!H32</f>
        <v>0</v>
      </c>
      <c r="I28" s="7">
        <f>'P.R P.P'!I32</f>
        <v>0</v>
      </c>
      <c r="J28" s="7">
        <f>'P.R P.P'!J32</f>
        <v>0</v>
      </c>
    </row>
    <row r="29" spans="2:10" ht="15.75" customHeight="1">
      <c r="B29" s="9"/>
      <c r="C29" s="10"/>
      <c r="D29" s="10"/>
      <c r="E29" s="2"/>
      <c r="F29" s="2"/>
      <c r="G29" s="2"/>
      <c r="H29" s="2"/>
      <c r="I29" s="2"/>
      <c r="J29" s="2"/>
    </row>
    <row r="30" spans="2:10" ht="15.75" customHeight="1">
      <c r="B30" s="9"/>
      <c r="C30" s="10"/>
      <c r="D30" s="10"/>
      <c r="E30" s="2"/>
      <c r="F30" s="2"/>
      <c r="G30" s="2"/>
      <c r="H30" s="2"/>
      <c r="I30" s="2"/>
      <c r="J30" s="2"/>
    </row>
    <row r="31" spans="2:10" ht="15.75" customHeight="1">
      <c r="B31" s="9"/>
      <c r="C31" s="10"/>
      <c r="D31" s="10"/>
      <c r="E31" s="2"/>
      <c r="F31" s="2"/>
      <c r="G31" s="2"/>
      <c r="H31" s="2"/>
      <c r="I31" s="2"/>
      <c r="J31" s="2"/>
    </row>
    <row r="32" spans="2:10" ht="15.75" customHeight="1">
      <c r="B32" s="9"/>
      <c r="C32" s="10"/>
      <c r="D32" s="10"/>
      <c r="E32" s="2"/>
      <c r="F32" s="2"/>
      <c r="G32" s="2"/>
      <c r="H32" s="2"/>
      <c r="I32" s="2"/>
      <c r="J32" s="2"/>
    </row>
    <row r="33" spans="2:10" ht="15.75" customHeight="1">
      <c r="B33" s="9"/>
      <c r="C33" s="10"/>
      <c r="D33" s="10"/>
      <c r="E33" s="2"/>
      <c r="F33" s="2"/>
      <c r="G33" s="2"/>
      <c r="H33" s="2"/>
      <c r="I33" s="2"/>
      <c r="J33" s="2"/>
    </row>
    <row r="34" spans="2:10" ht="15.75" customHeight="1">
      <c r="B34" s="9"/>
      <c r="C34" s="10"/>
      <c r="D34" s="10"/>
      <c r="E34" s="2"/>
      <c r="F34" s="2"/>
      <c r="G34" s="2"/>
      <c r="H34" s="2"/>
      <c r="I34" s="2"/>
      <c r="J34" s="2"/>
    </row>
    <row r="35" spans="2:10" ht="15.75" customHeight="1">
      <c r="B35" s="9"/>
      <c r="C35" s="10"/>
      <c r="D35" s="10"/>
      <c r="E35" s="2"/>
      <c r="F35" s="2"/>
      <c r="G35" s="2"/>
      <c r="H35" s="2"/>
      <c r="I35" s="2"/>
      <c r="J35" s="2"/>
    </row>
    <row r="36" spans="2:10" ht="15.75" customHeight="1">
      <c r="B36" s="6"/>
      <c r="C36" s="55"/>
      <c r="D36" s="55"/>
      <c r="E36" s="7"/>
      <c r="F36" s="7"/>
      <c r="G36" s="7"/>
      <c r="H36" s="7"/>
      <c r="I36" s="7"/>
      <c r="J36" s="7"/>
    </row>
    <row r="37" spans="2:10" ht="15.75" customHeight="1">
      <c r="B37" s="9"/>
      <c r="C37" s="10"/>
      <c r="D37" s="10"/>
      <c r="E37" s="2"/>
      <c r="F37" s="2"/>
      <c r="G37" s="2"/>
      <c r="H37" s="2"/>
      <c r="I37" s="2"/>
      <c r="J37" s="2"/>
    </row>
    <row r="38" spans="2:10" ht="15.75" customHeight="1">
      <c r="B38" s="9"/>
      <c r="C38" s="10"/>
      <c r="D38" s="10"/>
      <c r="E38" s="2"/>
      <c r="F38" s="2"/>
      <c r="G38" s="2"/>
      <c r="H38" s="2"/>
      <c r="I38" s="2"/>
      <c r="J38" s="2"/>
    </row>
    <row r="39" spans="2:10" ht="15.75" customHeight="1">
      <c r="B39" s="9"/>
      <c r="C39" s="10"/>
      <c r="D39" s="10"/>
      <c r="E39" s="2"/>
      <c r="F39" s="2"/>
      <c r="G39" s="2"/>
      <c r="H39" s="2"/>
      <c r="I39" s="2"/>
      <c r="J39" s="2"/>
    </row>
    <row r="40" spans="2:10" ht="15.75" customHeight="1">
      <c r="B40" s="9"/>
      <c r="C40" s="10"/>
      <c r="D40" s="10"/>
      <c r="E40" s="2"/>
      <c r="F40" s="2"/>
      <c r="G40" s="2"/>
      <c r="H40" s="2"/>
      <c r="I40" s="2"/>
      <c r="J40" s="11"/>
    </row>
    <row r="41" spans="2:10" ht="15.75" customHeight="1">
      <c r="B41" s="12"/>
      <c r="C41" s="53" t="s">
        <v>11</v>
      </c>
      <c r="D41" s="54"/>
      <c r="E41" s="13">
        <f aca="true" t="shared" si="0" ref="E41:J41">E12+E20+E28</f>
        <v>113097695</v>
      </c>
      <c r="F41" s="13">
        <f t="shared" si="0"/>
        <v>5178334.25</v>
      </c>
      <c r="G41" s="13">
        <f t="shared" si="0"/>
        <v>118276029.25</v>
      </c>
      <c r="H41" s="13">
        <f t="shared" si="0"/>
        <v>88078955.45</v>
      </c>
      <c r="I41" s="13">
        <f t="shared" si="0"/>
        <v>83463246.28</v>
      </c>
      <c r="J41" s="13">
        <f t="shared" si="0"/>
        <v>30197073.799999997</v>
      </c>
    </row>
    <row r="42" spans="5:10" ht="14.25">
      <c r="E42" s="3"/>
      <c r="F42" s="3"/>
      <c r="G42" s="3"/>
      <c r="H42" s="3"/>
      <c r="I42" s="3"/>
      <c r="J42" s="3"/>
    </row>
  </sheetData>
  <sheetProtection/>
  <mergeCells count="15">
    <mergeCell ref="C9:D9"/>
    <mergeCell ref="C10:D10"/>
    <mergeCell ref="B1:J1"/>
    <mergeCell ref="B4:J4"/>
    <mergeCell ref="B6:D8"/>
    <mergeCell ref="E6:I6"/>
    <mergeCell ref="J6:J7"/>
    <mergeCell ref="B3:K3"/>
    <mergeCell ref="B2:K2"/>
    <mergeCell ref="C41:D41"/>
    <mergeCell ref="C11:D11"/>
    <mergeCell ref="C12:D12"/>
    <mergeCell ref="C20:D20"/>
    <mergeCell ref="C28:D28"/>
    <mergeCell ref="C36:D36"/>
  </mergeCells>
  <printOptions horizontalCentered="1"/>
  <pageMargins left="0.61" right="0.35" top="0.77" bottom="0.1968503937007874" header="0" footer="0"/>
  <pageSetup fitToHeight="0" fitToWidth="1" horizontalDpi="300" verticalDpi="300" orientation="landscape" scale="75" r:id="rId2"/>
  <headerFooter>
    <oddFooter>&amp;R&amp;10Programática/11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K55"/>
  <sheetViews>
    <sheetView zoomScaleSheetLayoutView="100" zoomScalePageLayoutView="0" workbookViewId="0" topLeftCell="B1">
      <selection activeCell="G12" sqref="G12"/>
    </sheetView>
  </sheetViews>
  <sheetFormatPr defaultColWidth="11.421875" defaultRowHeight="15"/>
  <cols>
    <col min="1" max="1" width="2.140625" style="4" customWidth="1"/>
    <col min="2" max="3" width="3.7109375" style="1" customWidth="1"/>
    <col min="4" max="4" width="62.7109375" style="1" customWidth="1"/>
    <col min="5" max="10" width="16.7109375" style="1" customWidth="1"/>
    <col min="11" max="11" width="0.42578125" style="5" customWidth="1"/>
    <col min="12" max="16384" width="11.421875" style="5" customWidth="1"/>
  </cols>
  <sheetData>
    <row r="1" spans="2:10" ht="24.75" customHeight="1">
      <c r="B1" s="57" t="s">
        <v>158</v>
      </c>
      <c r="C1" s="57"/>
      <c r="D1" s="57"/>
      <c r="E1" s="57"/>
      <c r="F1" s="57"/>
      <c r="G1" s="57"/>
      <c r="H1" s="57"/>
      <c r="I1" s="57"/>
      <c r="J1" s="57"/>
    </row>
    <row r="2" spans="2:11" ht="18" customHeight="1">
      <c r="B2" s="65" t="s">
        <v>154</v>
      </c>
      <c r="C2" s="65"/>
      <c r="D2" s="65"/>
      <c r="E2" s="65"/>
      <c r="F2" s="65"/>
      <c r="G2" s="65"/>
      <c r="H2" s="65"/>
      <c r="I2" s="65"/>
      <c r="J2" s="65"/>
      <c r="K2" s="65"/>
    </row>
    <row r="3" spans="2:11" ht="18" customHeight="1">
      <c r="B3" s="65" t="s">
        <v>42</v>
      </c>
      <c r="C3" s="65"/>
      <c r="D3" s="65"/>
      <c r="E3" s="65"/>
      <c r="F3" s="65"/>
      <c r="G3" s="65"/>
      <c r="H3" s="65"/>
      <c r="I3" s="65"/>
      <c r="J3" s="65"/>
      <c r="K3" s="65"/>
    </row>
    <row r="4" spans="2:10" ht="18" customHeight="1">
      <c r="B4" s="57" t="s">
        <v>156</v>
      </c>
      <c r="C4" s="57"/>
      <c r="D4" s="57"/>
      <c r="E4" s="57"/>
      <c r="F4" s="57"/>
      <c r="G4" s="57"/>
      <c r="H4" s="57"/>
      <c r="I4" s="57"/>
      <c r="J4" s="57"/>
    </row>
    <row r="5" spans="2:10" s="4" customFormat="1" ht="2.25" customHeight="1" thickBot="1">
      <c r="B5" s="17"/>
      <c r="C5" s="17" t="s">
        <v>0</v>
      </c>
      <c r="D5" s="17"/>
      <c r="E5" s="17"/>
      <c r="F5" s="17"/>
      <c r="G5" s="17"/>
      <c r="H5" s="17"/>
      <c r="I5" s="17"/>
      <c r="J5" s="17"/>
    </row>
    <row r="6" spans="2:10" ht="15" thickBot="1">
      <c r="B6" s="58" t="s">
        <v>1</v>
      </c>
      <c r="C6" s="59"/>
      <c r="D6" s="59"/>
      <c r="E6" s="64" t="s">
        <v>2</v>
      </c>
      <c r="F6" s="64"/>
      <c r="G6" s="64"/>
      <c r="H6" s="64"/>
      <c r="I6" s="64"/>
      <c r="J6" s="64" t="s">
        <v>3</v>
      </c>
    </row>
    <row r="7" spans="2:10" ht="23.25" thickBot="1">
      <c r="B7" s="60"/>
      <c r="C7" s="61"/>
      <c r="D7" s="61"/>
      <c r="E7" s="18" t="s">
        <v>4</v>
      </c>
      <c r="F7" s="18" t="s">
        <v>5</v>
      </c>
      <c r="G7" s="18" t="s">
        <v>6</v>
      </c>
      <c r="H7" s="18" t="s">
        <v>7</v>
      </c>
      <c r="I7" s="18" t="s">
        <v>8</v>
      </c>
      <c r="J7" s="64"/>
    </row>
    <row r="8" spans="2:10" ht="15.75" customHeight="1" thickBot="1">
      <c r="B8" s="62"/>
      <c r="C8" s="63"/>
      <c r="D8" s="63"/>
      <c r="E8" s="18">
        <v>1</v>
      </c>
      <c r="F8" s="18">
        <v>2</v>
      </c>
      <c r="G8" s="18" t="s">
        <v>9</v>
      </c>
      <c r="H8" s="18">
        <v>4</v>
      </c>
      <c r="I8" s="18">
        <v>5</v>
      </c>
      <c r="J8" s="18" t="s">
        <v>10</v>
      </c>
    </row>
    <row r="9" spans="2:10" ht="15.75" customHeight="1">
      <c r="B9" s="14"/>
      <c r="C9" s="55"/>
      <c r="D9" s="56"/>
      <c r="E9" s="15"/>
      <c r="F9" s="15"/>
      <c r="G9" s="15"/>
      <c r="H9" s="15"/>
      <c r="I9" s="15"/>
      <c r="J9" s="15"/>
    </row>
    <row r="10" spans="2:10" ht="14.25">
      <c r="B10" s="20"/>
      <c r="C10" s="19"/>
      <c r="D10" s="19"/>
      <c r="E10" s="7"/>
      <c r="F10" s="7"/>
      <c r="G10" s="7"/>
      <c r="H10" s="7"/>
      <c r="I10" s="7"/>
      <c r="J10" s="7"/>
    </row>
    <row r="11" spans="2:10" ht="15" customHeight="1">
      <c r="B11" s="20">
        <v>1</v>
      </c>
      <c r="C11" s="55" t="s">
        <v>12</v>
      </c>
      <c r="D11" s="56"/>
      <c r="E11" s="7">
        <f aca="true" t="shared" si="0" ref="E11:J11">SUM(E12:E16)</f>
        <v>0</v>
      </c>
      <c r="F11" s="7">
        <f t="shared" si="0"/>
        <v>0</v>
      </c>
      <c r="G11" s="7">
        <f t="shared" si="0"/>
        <v>0</v>
      </c>
      <c r="H11" s="7">
        <f t="shared" si="0"/>
        <v>0</v>
      </c>
      <c r="I11" s="7">
        <f t="shared" si="0"/>
        <v>0</v>
      </c>
      <c r="J11" s="7">
        <f t="shared" si="0"/>
        <v>0</v>
      </c>
    </row>
    <row r="12" spans="2:10" ht="14.25">
      <c r="B12" s="16"/>
      <c r="C12" s="10">
        <v>1</v>
      </c>
      <c r="D12" s="10" t="s">
        <v>15</v>
      </c>
      <c r="E12" s="2">
        <v>0</v>
      </c>
      <c r="F12" s="2">
        <v>0</v>
      </c>
      <c r="G12" s="2">
        <v>0</v>
      </c>
      <c r="H12" s="2">
        <v>0</v>
      </c>
      <c r="I12" s="2">
        <v>0</v>
      </c>
      <c r="J12" s="2">
        <f>G12-H12</f>
        <v>0</v>
      </c>
    </row>
    <row r="13" spans="2:10" ht="14.25">
      <c r="B13" s="16"/>
      <c r="C13" s="10">
        <v>2</v>
      </c>
      <c r="D13" s="10" t="s">
        <v>16</v>
      </c>
      <c r="E13" s="2">
        <v>0</v>
      </c>
      <c r="F13" s="2">
        <v>0</v>
      </c>
      <c r="G13" s="2">
        <v>0</v>
      </c>
      <c r="H13" s="2">
        <v>0</v>
      </c>
      <c r="I13" s="2">
        <v>0</v>
      </c>
      <c r="J13" s="2">
        <f>G13-H13</f>
        <v>0</v>
      </c>
    </row>
    <row r="14" spans="2:10" ht="14.25">
      <c r="B14" s="16"/>
      <c r="C14" s="10">
        <v>3</v>
      </c>
      <c r="D14" s="10" t="s">
        <v>17</v>
      </c>
      <c r="E14" s="2">
        <v>0</v>
      </c>
      <c r="F14" s="2">
        <v>0</v>
      </c>
      <c r="G14" s="2">
        <v>0</v>
      </c>
      <c r="H14" s="2">
        <v>0</v>
      </c>
      <c r="I14" s="2">
        <v>0</v>
      </c>
      <c r="J14" s="2">
        <f>G14-H14</f>
        <v>0</v>
      </c>
    </row>
    <row r="15" spans="2:10" ht="14.25">
      <c r="B15" s="16"/>
      <c r="C15" s="10">
        <v>4</v>
      </c>
      <c r="D15" s="10" t="s">
        <v>18</v>
      </c>
      <c r="E15" s="2">
        <v>0</v>
      </c>
      <c r="F15" s="2">
        <v>0</v>
      </c>
      <c r="G15" s="2">
        <v>0</v>
      </c>
      <c r="H15" s="2">
        <v>0</v>
      </c>
      <c r="I15" s="2">
        <v>0</v>
      </c>
      <c r="J15" s="2">
        <f>G15-H15</f>
        <v>0</v>
      </c>
    </row>
    <row r="16" spans="2:10" ht="14.25">
      <c r="B16" s="16"/>
      <c r="C16" s="10">
        <v>5</v>
      </c>
      <c r="D16" s="10" t="s">
        <v>19</v>
      </c>
      <c r="E16" s="2">
        <v>0</v>
      </c>
      <c r="F16" s="2">
        <v>0</v>
      </c>
      <c r="G16" s="2">
        <v>0</v>
      </c>
      <c r="H16" s="2">
        <v>0</v>
      </c>
      <c r="I16" s="2">
        <v>0</v>
      </c>
      <c r="J16" s="2">
        <f>G16-H16</f>
        <v>0</v>
      </c>
    </row>
    <row r="17" spans="2:10" ht="15.75" customHeight="1">
      <c r="B17" s="16"/>
      <c r="C17" s="10"/>
      <c r="D17" s="10"/>
      <c r="E17" s="2"/>
      <c r="F17" s="2"/>
      <c r="G17" s="2"/>
      <c r="H17" s="2"/>
      <c r="I17" s="2"/>
      <c r="J17" s="2"/>
    </row>
    <row r="18" spans="2:10" ht="14.25">
      <c r="B18" s="16"/>
      <c r="C18" s="10"/>
      <c r="D18" s="10"/>
      <c r="E18" s="2"/>
      <c r="F18" s="2"/>
      <c r="G18" s="2"/>
      <c r="H18" s="2"/>
      <c r="I18" s="2"/>
      <c r="J18" s="2"/>
    </row>
    <row r="19" spans="2:10" ht="14.25">
      <c r="B19" s="6">
        <v>2</v>
      </c>
      <c r="C19" s="55" t="s">
        <v>13</v>
      </c>
      <c r="D19" s="55"/>
      <c r="E19" s="7">
        <f aca="true" t="shared" si="1" ref="E19:J19">SUM(E20:E29)</f>
        <v>113097695</v>
      </c>
      <c r="F19" s="7">
        <f t="shared" si="1"/>
        <v>5178334.25</v>
      </c>
      <c r="G19" s="7">
        <f t="shared" si="1"/>
        <v>118276029.25</v>
      </c>
      <c r="H19" s="7">
        <f t="shared" si="1"/>
        <v>88078955.45</v>
      </c>
      <c r="I19" s="7">
        <f t="shared" si="1"/>
        <v>83463246.28</v>
      </c>
      <c r="J19" s="7">
        <f t="shared" si="1"/>
        <v>30197073.799999997</v>
      </c>
    </row>
    <row r="20" spans="2:10" ht="14.25">
      <c r="B20" s="16"/>
      <c r="C20" s="10">
        <v>1</v>
      </c>
      <c r="D20" s="10" t="s">
        <v>20</v>
      </c>
      <c r="E20" s="2">
        <v>0</v>
      </c>
      <c r="F20" s="2">
        <v>0</v>
      </c>
      <c r="G20" s="2">
        <v>0</v>
      </c>
      <c r="H20" s="2">
        <v>0</v>
      </c>
      <c r="I20" s="2">
        <v>0</v>
      </c>
      <c r="J20" s="2">
        <f>G20-H20</f>
        <v>0</v>
      </c>
    </row>
    <row r="21" spans="2:10" ht="14.25">
      <c r="B21" s="16"/>
      <c r="C21" s="10">
        <v>2</v>
      </c>
      <c r="D21" s="10" t="s">
        <v>21</v>
      </c>
      <c r="E21" s="2">
        <v>0</v>
      </c>
      <c r="F21" s="2">
        <v>0</v>
      </c>
      <c r="G21" s="2">
        <v>0</v>
      </c>
      <c r="H21" s="2">
        <v>0</v>
      </c>
      <c r="I21" s="2">
        <v>0</v>
      </c>
      <c r="J21" s="2">
        <f aca="true" t="shared" si="2" ref="J21:J29">G21-H21</f>
        <v>0</v>
      </c>
    </row>
    <row r="22" spans="2:10" ht="14.25">
      <c r="B22" s="16"/>
      <c r="C22" s="10">
        <v>3</v>
      </c>
      <c r="D22" s="10" t="s">
        <v>22</v>
      </c>
      <c r="E22" s="2">
        <v>0</v>
      </c>
      <c r="F22" s="2">
        <v>0</v>
      </c>
      <c r="G22" s="2">
        <v>0</v>
      </c>
      <c r="H22" s="2">
        <v>0</v>
      </c>
      <c r="I22" s="2">
        <v>0</v>
      </c>
      <c r="J22" s="2">
        <f t="shared" si="2"/>
        <v>0</v>
      </c>
    </row>
    <row r="23" spans="2:10" ht="14.25">
      <c r="B23" s="16"/>
      <c r="C23" s="10">
        <v>4</v>
      </c>
      <c r="D23" s="10" t="s">
        <v>23</v>
      </c>
      <c r="E23" s="2">
        <v>0</v>
      </c>
      <c r="F23" s="2">
        <v>0</v>
      </c>
      <c r="G23" s="2">
        <v>0</v>
      </c>
      <c r="H23" s="2">
        <v>0</v>
      </c>
      <c r="I23" s="2">
        <v>0</v>
      </c>
      <c r="J23" s="2">
        <f t="shared" si="2"/>
        <v>0</v>
      </c>
    </row>
    <row r="24" spans="2:10" ht="14.25">
      <c r="B24" s="16"/>
      <c r="C24" s="10">
        <v>5</v>
      </c>
      <c r="D24" s="10" t="s">
        <v>24</v>
      </c>
      <c r="E24" s="2">
        <v>113097695</v>
      </c>
      <c r="F24" s="2">
        <v>5178334.25</v>
      </c>
      <c r="G24" s="2">
        <f>+E24+F24</f>
        <v>118276029.25</v>
      </c>
      <c r="H24" s="2">
        <v>88078955.45</v>
      </c>
      <c r="I24" s="2">
        <v>83463246.28</v>
      </c>
      <c r="J24" s="2">
        <f>+G24-H24</f>
        <v>30197073.799999997</v>
      </c>
    </row>
    <row r="25" spans="2:10" ht="14.25">
      <c r="B25" s="16"/>
      <c r="C25" s="10">
        <v>6</v>
      </c>
      <c r="D25" s="10" t="s">
        <v>25</v>
      </c>
      <c r="E25" s="2">
        <v>0</v>
      </c>
      <c r="F25" s="2">
        <v>0</v>
      </c>
      <c r="G25" s="2">
        <v>0</v>
      </c>
      <c r="H25" s="2">
        <v>0</v>
      </c>
      <c r="I25" s="2">
        <v>0</v>
      </c>
      <c r="J25" s="2">
        <f t="shared" si="2"/>
        <v>0</v>
      </c>
    </row>
    <row r="26" spans="2:10" ht="14.25">
      <c r="B26" s="16"/>
      <c r="C26" s="10">
        <v>7</v>
      </c>
      <c r="D26" s="10" t="s">
        <v>26</v>
      </c>
      <c r="E26" s="2">
        <v>0</v>
      </c>
      <c r="F26" s="2">
        <v>0</v>
      </c>
      <c r="G26" s="2">
        <v>0</v>
      </c>
      <c r="H26" s="2">
        <v>0</v>
      </c>
      <c r="I26" s="2">
        <v>0</v>
      </c>
      <c r="J26" s="2">
        <f t="shared" si="2"/>
        <v>0</v>
      </c>
    </row>
    <row r="27" spans="2:10" ht="14.25">
      <c r="B27" s="16"/>
      <c r="C27" s="10">
        <v>8</v>
      </c>
      <c r="D27" s="10" t="s">
        <v>27</v>
      </c>
      <c r="E27" s="2">
        <v>0</v>
      </c>
      <c r="F27" s="2">
        <v>0</v>
      </c>
      <c r="G27" s="2">
        <v>0</v>
      </c>
      <c r="H27" s="2">
        <v>0</v>
      </c>
      <c r="I27" s="2">
        <v>0</v>
      </c>
      <c r="J27" s="2">
        <f t="shared" si="2"/>
        <v>0</v>
      </c>
    </row>
    <row r="28" spans="2:10" ht="14.25">
      <c r="B28" s="16"/>
      <c r="C28" s="10">
        <v>9</v>
      </c>
      <c r="D28" s="10" t="s">
        <v>28</v>
      </c>
      <c r="E28" s="2">
        <v>0</v>
      </c>
      <c r="F28" s="2">
        <v>0</v>
      </c>
      <c r="G28" s="2">
        <v>0</v>
      </c>
      <c r="H28" s="2">
        <v>0</v>
      </c>
      <c r="I28" s="2">
        <v>0</v>
      </c>
      <c r="J28" s="2">
        <f t="shared" si="2"/>
        <v>0</v>
      </c>
    </row>
    <row r="29" spans="2:10" ht="15.75" customHeight="1">
      <c r="B29" s="16"/>
      <c r="C29" s="10">
        <v>10</v>
      </c>
      <c r="D29" s="10" t="s">
        <v>29</v>
      </c>
      <c r="E29" s="2">
        <v>0</v>
      </c>
      <c r="F29" s="2">
        <v>0</v>
      </c>
      <c r="G29" s="2">
        <v>0</v>
      </c>
      <c r="H29" s="2">
        <v>0</v>
      </c>
      <c r="I29" s="2">
        <v>0</v>
      </c>
      <c r="J29" s="2">
        <f t="shared" si="2"/>
        <v>0</v>
      </c>
    </row>
    <row r="30" spans="2:10" ht="14.25">
      <c r="B30" s="16"/>
      <c r="C30" s="10"/>
      <c r="D30" s="10"/>
      <c r="E30" s="2"/>
      <c r="F30" s="2"/>
      <c r="G30" s="2"/>
      <c r="H30" s="2"/>
      <c r="I30" s="2"/>
      <c r="J30" s="2"/>
    </row>
    <row r="31" spans="2:10" ht="14.25">
      <c r="B31" s="16"/>
      <c r="C31" s="10"/>
      <c r="D31" s="10"/>
      <c r="E31" s="2"/>
      <c r="F31" s="2"/>
      <c r="G31" s="2"/>
      <c r="H31" s="2"/>
      <c r="I31" s="2"/>
      <c r="J31" s="2"/>
    </row>
    <row r="32" spans="2:11" ht="14.25">
      <c r="B32" s="6">
        <v>3</v>
      </c>
      <c r="C32" s="55" t="s">
        <v>14</v>
      </c>
      <c r="D32" s="55"/>
      <c r="E32" s="7">
        <f aca="true" t="shared" si="3" ref="E32:J32">SUM(E33:E39)</f>
        <v>0</v>
      </c>
      <c r="F32" s="7">
        <f t="shared" si="3"/>
        <v>0</v>
      </c>
      <c r="G32" s="7">
        <f t="shared" si="3"/>
        <v>0</v>
      </c>
      <c r="H32" s="7">
        <f t="shared" si="3"/>
        <v>0</v>
      </c>
      <c r="I32" s="7">
        <f t="shared" si="3"/>
        <v>0</v>
      </c>
      <c r="J32" s="7">
        <f t="shared" si="3"/>
        <v>0</v>
      </c>
      <c r="K32" s="2"/>
    </row>
    <row r="33" spans="2:10" ht="14.25">
      <c r="B33" s="16"/>
      <c r="C33" s="10">
        <v>1</v>
      </c>
      <c r="D33" s="10" t="s">
        <v>30</v>
      </c>
      <c r="E33" s="2">
        <v>0</v>
      </c>
      <c r="F33" s="2">
        <v>0</v>
      </c>
      <c r="G33" s="2">
        <v>0</v>
      </c>
      <c r="H33" s="2">
        <v>0</v>
      </c>
      <c r="I33" s="2">
        <v>0</v>
      </c>
      <c r="J33" s="2">
        <f>G33-H33</f>
        <v>0</v>
      </c>
    </row>
    <row r="34" spans="2:10" ht="14.25">
      <c r="B34" s="16"/>
      <c r="C34" s="10">
        <v>2</v>
      </c>
      <c r="D34" s="10" t="s">
        <v>31</v>
      </c>
      <c r="E34" s="2">
        <v>0</v>
      </c>
      <c r="F34" s="2">
        <v>0</v>
      </c>
      <c r="G34" s="2">
        <v>0</v>
      </c>
      <c r="H34" s="2">
        <v>0</v>
      </c>
      <c r="I34" s="2">
        <v>0</v>
      </c>
      <c r="J34" s="2">
        <f aca="true" t="shared" si="4" ref="J34:J39">G34-H34</f>
        <v>0</v>
      </c>
    </row>
    <row r="35" spans="2:10" ht="14.25">
      <c r="B35" s="16"/>
      <c r="C35" s="10">
        <v>3</v>
      </c>
      <c r="D35" s="10" t="s">
        <v>32</v>
      </c>
      <c r="E35" s="2">
        <v>0</v>
      </c>
      <c r="F35" s="2">
        <v>0</v>
      </c>
      <c r="G35" s="2">
        <v>0</v>
      </c>
      <c r="H35" s="2">
        <v>0</v>
      </c>
      <c r="I35" s="2">
        <v>0</v>
      </c>
      <c r="J35" s="2">
        <f t="shared" si="4"/>
        <v>0</v>
      </c>
    </row>
    <row r="36" spans="2:10" ht="14.25">
      <c r="B36" s="16"/>
      <c r="C36" s="10">
        <v>4</v>
      </c>
      <c r="D36" s="10" t="s">
        <v>33</v>
      </c>
      <c r="E36" s="2">
        <v>0</v>
      </c>
      <c r="F36" s="2">
        <v>0</v>
      </c>
      <c r="G36" s="2">
        <v>0</v>
      </c>
      <c r="H36" s="2">
        <v>0</v>
      </c>
      <c r="I36" s="2">
        <v>0</v>
      </c>
      <c r="J36" s="2">
        <f t="shared" si="4"/>
        <v>0</v>
      </c>
    </row>
    <row r="37" spans="2:10" ht="14.25">
      <c r="B37" s="16"/>
      <c r="C37" s="10">
        <v>5</v>
      </c>
      <c r="D37" s="10" t="s">
        <v>34</v>
      </c>
      <c r="E37" s="2">
        <v>0</v>
      </c>
      <c r="F37" s="2">
        <v>0</v>
      </c>
      <c r="G37" s="2">
        <v>0</v>
      </c>
      <c r="H37" s="2">
        <v>0</v>
      </c>
      <c r="I37" s="2">
        <v>0</v>
      </c>
      <c r="J37" s="2">
        <f t="shared" si="4"/>
        <v>0</v>
      </c>
    </row>
    <row r="38" spans="2:10" ht="14.25">
      <c r="B38" s="16"/>
      <c r="C38" s="10">
        <v>6</v>
      </c>
      <c r="D38" s="10" t="s">
        <v>35</v>
      </c>
      <c r="E38" s="2">
        <v>0</v>
      </c>
      <c r="F38" s="2">
        <v>0</v>
      </c>
      <c r="G38" s="2">
        <v>0</v>
      </c>
      <c r="H38" s="2">
        <v>0</v>
      </c>
      <c r="I38" s="2">
        <v>0</v>
      </c>
      <c r="J38" s="2">
        <f t="shared" si="4"/>
        <v>0</v>
      </c>
    </row>
    <row r="39" spans="2:10" ht="14.25">
      <c r="B39" s="16"/>
      <c r="C39" s="10">
        <v>7</v>
      </c>
      <c r="D39" s="10" t="s">
        <v>36</v>
      </c>
      <c r="E39" s="2">
        <v>0</v>
      </c>
      <c r="F39" s="2">
        <v>0</v>
      </c>
      <c r="G39" s="2">
        <v>0</v>
      </c>
      <c r="H39" s="2">
        <v>0</v>
      </c>
      <c r="I39" s="2">
        <v>0</v>
      </c>
      <c r="J39" s="2">
        <f t="shared" si="4"/>
        <v>0</v>
      </c>
    </row>
    <row r="40" spans="2:10" ht="15.75" customHeight="1">
      <c r="B40" s="16"/>
      <c r="C40" s="10"/>
      <c r="D40" s="10"/>
      <c r="E40" s="2"/>
      <c r="F40" s="2"/>
      <c r="G40" s="2"/>
      <c r="H40" s="2"/>
      <c r="I40" s="2"/>
      <c r="J40" s="2"/>
    </row>
    <row r="41" spans="2:10" ht="14.25">
      <c r="B41" s="16"/>
      <c r="C41" s="10"/>
      <c r="D41" s="10"/>
      <c r="E41" s="2"/>
      <c r="F41" s="2"/>
      <c r="G41" s="2"/>
      <c r="H41" s="2"/>
      <c r="I41" s="2"/>
      <c r="J41" s="2"/>
    </row>
    <row r="42" spans="2:10" ht="14.25">
      <c r="B42" s="16"/>
      <c r="C42" s="10"/>
      <c r="D42" s="10"/>
      <c r="E42" s="2"/>
      <c r="F42" s="2"/>
      <c r="G42" s="2"/>
      <c r="H42" s="2"/>
      <c r="I42" s="2"/>
      <c r="J42" s="2"/>
    </row>
    <row r="43" spans="2:10" ht="14.25">
      <c r="B43" s="16"/>
      <c r="C43" s="10"/>
      <c r="D43" s="10"/>
      <c r="E43" s="2"/>
      <c r="F43" s="2"/>
      <c r="G43" s="2"/>
      <c r="H43" s="2"/>
      <c r="I43" s="2"/>
      <c r="J43" s="2"/>
    </row>
    <row r="44" spans="2:10" ht="14.25">
      <c r="B44" s="16"/>
      <c r="C44" s="10"/>
      <c r="D44" s="10"/>
      <c r="E44" s="2"/>
      <c r="F44" s="2"/>
      <c r="G44" s="2"/>
      <c r="H44" s="2"/>
      <c r="I44" s="2"/>
      <c r="J44" s="2"/>
    </row>
    <row r="45" spans="2:10" ht="14.25">
      <c r="B45" s="16"/>
      <c r="C45" s="10"/>
      <c r="D45" s="10"/>
      <c r="E45" s="2"/>
      <c r="F45" s="2"/>
      <c r="G45" s="2"/>
      <c r="H45" s="2"/>
      <c r="I45" s="2"/>
      <c r="J45" s="2"/>
    </row>
    <row r="46" spans="2:10" ht="14.25">
      <c r="B46" s="16"/>
      <c r="C46" s="10"/>
      <c r="D46" s="10"/>
      <c r="E46" s="2"/>
      <c r="F46" s="2"/>
      <c r="G46" s="2"/>
      <c r="H46" s="2"/>
      <c r="I46" s="2"/>
      <c r="J46" s="2"/>
    </row>
    <row r="47" spans="2:10" ht="14.25">
      <c r="B47" s="16"/>
      <c r="C47" s="10"/>
      <c r="D47" s="10"/>
      <c r="E47" s="2"/>
      <c r="F47" s="2"/>
      <c r="G47" s="2"/>
      <c r="H47" s="2"/>
      <c r="I47" s="2"/>
      <c r="J47" s="2"/>
    </row>
    <row r="48" spans="2:10" ht="14.25">
      <c r="B48" s="16"/>
      <c r="C48" s="10"/>
      <c r="D48" s="10"/>
      <c r="E48" s="2"/>
      <c r="F48" s="2"/>
      <c r="G48" s="2"/>
      <c r="H48" s="2"/>
      <c r="I48" s="2"/>
      <c r="J48" s="2"/>
    </row>
    <row r="49" spans="2:10" ht="15.75" customHeight="1">
      <c r="B49" s="12"/>
      <c r="C49" s="53" t="s">
        <v>37</v>
      </c>
      <c r="D49" s="54"/>
      <c r="E49" s="13">
        <f aca="true" t="shared" si="5" ref="E49:J49">E11+E19+E32</f>
        <v>113097695</v>
      </c>
      <c r="F49" s="13">
        <f t="shared" si="5"/>
        <v>5178334.25</v>
      </c>
      <c r="G49" s="13">
        <f t="shared" si="5"/>
        <v>118276029.25</v>
      </c>
      <c r="H49" s="13">
        <f t="shared" si="5"/>
        <v>88078955.45</v>
      </c>
      <c r="I49" s="13">
        <f t="shared" si="5"/>
        <v>83463246.28</v>
      </c>
      <c r="J49" s="13">
        <f t="shared" si="5"/>
        <v>30197073.799999997</v>
      </c>
    </row>
    <row r="50" spans="5:10" ht="14.25">
      <c r="E50" s="3"/>
      <c r="F50" s="3"/>
      <c r="G50" s="3"/>
      <c r="H50" s="3"/>
      <c r="I50" s="3"/>
      <c r="J50" s="3"/>
    </row>
    <row r="51" spans="5:10" ht="14.25">
      <c r="E51" s="3"/>
      <c r="J51" s="3"/>
    </row>
    <row r="52" spans="5:10" ht="14.25">
      <c r="E52" s="3"/>
      <c r="J52" s="3"/>
    </row>
    <row r="53" ht="14.25">
      <c r="E53" s="3"/>
    </row>
    <row r="54" ht="14.25">
      <c r="E54" s="3"/>
    </row>
    <row r="55" ht="14.25">
      <c r="E55" s="3"/>
    </row>
  </sheetData>
  <sheetProtection/>
  <mergeCells count="12">
    <mergeCell ref="C9:D9"/>
    <mergeCell ref="C19:D19"/>
    <mergeCell ref="C32:D32"/>
    <mergeCell ref="C11:D11"/>
    <mergeCell ref="B3:K3"/>
    <mergeCell ref="B2:K2"/>
    <mergeCell ref="C49:D49"/>
    <mergeCell ref="B1:J1"/>
    <mergeCell ref="B4:J4"/>
    <mergeCell ref="B6:D8"/>
    <mergeCell ref="E6:I6"/>
    <mergeCell ref="J6:J7"/>
  </mergeCells>
  <printOptions horizontalCentered="1"/>
  <pageMargins left="0.66" right="0.35" top="0.5905511811023623" bottom="0.1968503937007874" header="0" footer="0"/>
  <pageSetup fitToHeight="0" fitToWidth="1" horizontalDpi="300" verticalDpi="300" orientation="landscape" scale="75" r:id="rId2"/>
  <headerFooter>
    <oddFooter>&amp;R&amp;10Programática/12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1"/>
  <sheetViews>
    <sheetView view="pageBreakPreview" zoomScaleSheetLayoutView="100" zoomScalePageLayoutView="0" workbookViewId="0" topLeftCell="A1">
      <selection activeCell="G11" sqref="G11"/>
    </sheetView>
  </sheetViews>
  <sheetFormatPr defaultColWidth="11.421875" defaultRowHeight="15"/>
  <cols>
    <col min="1" max="1" width="2.140625" style="22" customWidth="1"/>
    <col min="2" max="4" width="2.7109375" style="1" customWidth="1"/>
    <col min="5" max="5" width="62.7109375" style="1" customWidth="1"/>
    <col min="6" max="11" width="16.7109375" style="1" customWidth="1"/>
    <col min="12" max="12" width="1.7109375" style="0" customWidth="1"/>
  </cols>
  <sheetData>
    <row r="1" spans="2:11" ht="18" customHeight="1">
      <c r="B1" s="65" t="s">
        <v>155</v>
      </c>
      <c r="C1" s="65"/>
      <c r="D1" s="65"/>
      <c r="E1" s="65"/>
      <c r="F1" s="65"/>
      <c r="G1" s="65"/>
      <c r="H1" s="65"/>
      <c r="I1" s="65"/>
      <c r="J1" s="65"/>
      <c r="K1" s="66"/>
    </row>
    <row r="2" spans="2:11" ht="18" customHeight="1">
      <c r="B2" s="65" t="s">
        <v>154</v>
      </c>
      <c r="C2" s="65"/>
      <c r="D2" s="65"/>
      <c r="E2" s="65"/>
      <c r="F2" s="65"/>
      <c r="G2" s="65"/>
      <c r="H2" s="65"/>
      <c r="I2" s="65"/>
      <c r="J2" s="65"/>
      <c r="K2" s="65"/>
    </row>
    <row r="3" spans="2:11" ht="18" customHeight="1">
      <c r="B3" s="65" t="s">
        <v>42</v>
      </c>
      <c r="C3" s="65"/>
      <c r="D3" s="65"/>
      <c r="E3" s="65"/>
      <c r="F3" s="65"/>
      <c r="G3" s="65"/>
      <c r="H3" s="65"/>
      <c r="I3" s="65"/>
      <c r="J3" s="65"/>
      <c r="K3" s="65"/>
    </row>
    <row r="4" spans="2:11" ht="18" customHeight="1">
      <c r="B4" s="65" t="s">
        <v>157</v>
      </c>
      <c r="C4" s="65"/>
      <c r="D4" s="65"/>
      <c r="E4" s="65"/>
      <c r="F4" s="65"/>
      <c r="G4" s="65"/>
      <c r="H4" s="65"/>
      <c r="I4" s="65"/>
      <c r="J4" s="65"/>
      <c r="K4" s="66"/>
    </row>
    <row r="5" spans="2:11" s="22" customFormat="1" ht="1.5" customHeight="1" thickBot="1">
      <c r="B5" s="33"/>
      <c r="C5" s="33" t="s">
        <v>0</v>
      </c>
      <c r="D5" s="33"/>
      <c r="E5" s="33"/>
      <c r="F5" s="33"/>
      <c r="G5" s="33"/>
      <c r="H5" s="33"/>
      <c r="I5" s="33"/>
      <c r="J5" s="33"/>
      <c r="K5" s="33"/>
    </row>
    <row r="6" spans="2:11" ht="15.75" thickBot="1">
      <c r="B6" s="67" t="s">
        <v>1</v>
      </c>
      <c r="C6" s="68"/>
      <c r="D6" s="68"/>
      <c r="E6" s="69"/>
      <c r="F6" s="76" t="s">
        <v>2</v>
      </c>
      <c r="G6" s="76"/>
      <c r="H6" s="76"/>
      <c r="I6" s="76"/>
      <c r="J6" s="76"/>
      <c r="K6" s="77" t="s">
        <v>3</v>
      </c>
    </row>
    <row r="7" spans="2:11" ht="23.25" thickBot="1">
      <c r="B7" s="70"/>
      <c r="C7" s="71"/>
      <c r="D7" s="71"/>
      <c r="E7" s="72"/>
      <c r="F7" s="36" t="s">
        <v>4</v>
      </c>
      <c r="G7" s="36" t="s">
        <v>5</v>
      </c>
      <c r="H7" s="36" t="s">
        <v>6</v>
      </c>
      <c r="I7" s="36" t="s">
        <v>7</v>
      </c>
      <c r="J7" s="36" t="s">
        <v>8</v>
      </c>
      <c r="K7" s="77"/>
    </row>
    <row r="8" spans="2:11" ht="15.75" customHeight="1" thickBot="1">
      <c r="B8" s="73"/>
      <c r="C8" s="74"/>
      <c r="D8" s="74"/>
      <c r="E8" s="75"/>
      <c r="F8" s="36">
        <v>1</v>
      </c>
      <c r="G8" s="36">
        <v>2</v>
      </c>
      <c r="H8" s="36" t="s">
        <v>9</v>
      </c>
      <c r="I8" s="36">
        <v>4</v>
      </c>
      <c r="J8" s="36">
        <v>5</v>
      </c>
      <c r="K8" s="37" t="s">
        <v>10</v>
      </c>
    </row>
    <row r="9" spans="2:11" ht="15" customHeight="1">
      <c r="B9" s="39">
        <v>1</v>
      </c>
      <c r="C9" s="55" t="s">
        <v>43</v>
      </c>
      <c r="D9" s="55"/>
      <c r="E9" s="56"/>
      <c r="F9" s="30">
        <f aca="true" t="shared" si="0" ref="F9:K9">F11+F17+F25+F32+F38</f>
        <v>0</v>
      </c>
      <c r="G9" s="30">
        <f t="shared" si="0"/>
        <v>0</v>
      </c>
      <c r="H9" s="30">
        <f t="shared" si="0"/>
        <v>0</v>
      </c>
      <c r="I9" s="30">
        <f t="shared" si="0"/>
        <v>0</v>
      </c>
      <c r="J9" s="30">
        <f t="shared" si="0"/>
        <v>0</v>
      </c>
      <c r="K9" s="30">
        <f t="shared" si="0"/>
        <v>0</v>
      </c>
    </row>
    <row r="10" spans="2:11" ht="15" customHeight="1">
      <c r="B10" s="39"/>
      <c r="C10" s="19"/>
      <c r="D10" s="19"/>
      <c r="E10" s="21"/>
      <c r="F10" s="26"/>
      <c r="G10" s="26"/>
      <c r="H10" s="26"/>
      <c r="I10" s="26"/>
      <c r="J10" s="26"/>
      <c r="K10" s="25"/>
    </row>
    <row r="11" spans="2:11" ht="15" customHeight="1">
      <c r="B11" s="6"/>
      <c r="C11" s="19">
        <v>1</v>
      </c>
      <c r="D11" s="55" t="s">
        <v>15</v>
      </c>
      <c r="E11" s="56"/>
      <c r="F11" s="30">
        <f aca="true" t="shared" si="1" ref="F11:K11">SUM(F12:F16)</f>
        <v>0</v>
      </c>
      <c r="G11" s="30">
        <f t="shared" si="1"/>
        <v>0</v>
      </c>
      <c r="H11" s="30">
        <f t="shared" si="1"/>
        <v>0</v>
      </c>
      <c r="I11" s="30">
        <f t="shared" si="1"/>
        <v>0</v>
      </c>
      <c r="J11" s="30">
        <f t="shared" si="1"/>
        <v>0</v>
      </c>
      <c r="K11" s="30">
        <f t="shared" si="1"/>
        <v>0</v>
      </c>
    </row>
    <row r="12" spans="2:11" ht="36.75" customHeight="1">
      <c r="B12" s="6"/>
      <c r="C12" s="19"/>
      <c r="D12" s="38">
        <v>1</v>
      </c>
      <c r="E12" s="10" t="s">
        <v>44</v>
      </c>
      <c r="F12" s="26">
        <v>0</v>
      </c>
      <c r="G12" s="26">
        <v>0</v>
      </c>
      <c r="H12" s="26">
        <v>0</v>
      </c>
      <c r="I12" s="26">
        <v>0</v>
      </c>
      <c r="J12" s="26">
        <v>0</v>
      </c>
      <c r="K12" s="25">
        <v>0</v>
      </c>
    </row>
    <row r="13" spans="2:11" ht="21.75" customHeight="1">
      <c r="B13" s="6"/>
      <c r="C13" s="19"/>
      <c r="D13" s="38">
        <v>2</v>
      </c>
      <c r="E13" s="10" t="s">
        <v>45</v>
      </c>
      <c r="F13" s="26">
        <v>0</v>
      </c>
      <c r="G13" s="26">
        <v>0</v>
      </c>
      <c r="H13" s="26">
        <v>0</v>
      </c>
      <c r="I13" s="26">
        <v>0</v>
      </c>
      <c r="J13" s="26">
        <v>0</v>
      </c>
      <c r="K13" s="25">
        <v>0</v>
      </c>
    </row>
    <row r="14" spans="2:11" ht="34.5" customHeight="1">
      <c r="B14" s="6"/>
      <c r="C14" s="19"/>
      <c r="D14" s="38">
        <v>3</v>
      </c>
      <c r="E14" s="10" t="s">
        <v>46</v>
      </c>
      <c r="F14" s="26">
        <v>0</v>
      </c>
      <c r="G14" s="26">
        <v>0</v>
      </c>
      <c r="H14" s="26">
        <v>0</v>
      </c>
      <c r="I14" s="26">
        <v>0</v>
      </c>
      <c r="J14" s="26">
        <v>0</v>
      </c>
      <c r="K14" s="25">
        <v>0</v>
      </c>
    </row>
    <row r="15" spans="2:11" ht="24" customHeight="1">
      <c r="B15" s="6"/>
      <c r="C15" s="19"/>
      <c r="D15" s="38">
        <v>4</v>
      </c>
      <c r="E15" s="10" t="s">
        <v>47</v>
      </c>
      <c r="F15" s="26">
        <v>0</v>
      </c>
      <c r="G15" s="26">
        <v>0</v>
      </c>
      <c r="H15" s="26">
        <v>0</v>
      </c>
      <c r="I15" s="26">
        <v>0</v>
      </c>
      <c r="J15" s="26">
        <v>0</v>
      </c>
      <c r="K15" s="25">
        <v>0</v>
      </c>
    </row>
    <row r="16" spans="2:11" ht="26.25" customHeight="1">
      <c r="B16" s="6"/>
      <c r="C16" s="19"/>
      <c r="D16" s="38">
        <v>5</v>
      </c>
      <c r="E16" s="10" t="s">
        <v>48</v>
      </c>
      <c r="F16" s="26">
        <v>0</v>
      </c>
      <c r="G16" s="26">
        <v>0</v>
      </c>
      <c r="H16" s="26">
        <v>0</v>
      </c>
      <c r="I16" s="26">
        <v>0</v>
      </c>
      <c r="J16" s="26">
        <v>0</v>
      </c>
      <c r="K16" s="25">
        <v>0</v>
      </c>
    </row>
    <row r="17" spans="2:11" ht="15" customHeight="1">
      <c r="B17" s="6"/>
      <c r="C17" s="40">
        <v>2</v>
      </c>
      <c r="D17" s="55" t="s">
        <v>16</v>
      </c>
      <c r="E17" s="56"/>
      <c r="F17" s="30">
        <f aca="true" t="shared" si="2" ref="F17:K17">SUM(F18:F24)</f>
        <v>0</v>
      </c>
      <c r="G17" s="30">
        <f t="shared" si="2"/>
        <v>0</v>
      </c>
      <c r="H17" s="30">
        <f t="shared" si="2"/>
        <v>0</v>
      </c>
      <c r="I17" s="30">
        <f t="shared" si="2"/>
        <v>0</v>
      </c>
      <c r="J17" s="30">
        <f t="shared" si="2"/>
        <v>0</v>
      </c>
      <c r="K17" s="30">
        <f t="shared" si="2"/>
        <v>0</v>
      </c>
    </row>
    <row r="18" spans="2:11" ht="21.75" customHeight="1">
      <c r="B18" s="6"/>
      <c r="C18" s="19"/>
      <c r="D18" s="38">
        <v>1</v>
      </c>
      <c r="E18" s="10" t="s">
        <v>40</v>
      </c>
      <c r="F18" s="26">
        <v>0</v>
      </c>
      <c r="G18" s="26">
        <v>0</v>
      </c>
      <c r="H18" s="26">
        <v>0</v>
      </c>
      <c r="I18" s="26">
        <v>0</v>
      </c>
      <c r="J18" s="26">
        <v>0</v>
      </c>
      <c r="K18" s="25">
        <v>0</v>
      </c>
    </row>
    <row r="19" spans="2:11" ht="15" customHeight="1">
      <c r="B19" s="6"/>
      <c r="C19" s="19"/>
      <c r="D19" s="38">
        <v>2</v>
      </c>
      <c r="E19" s="10" t="s">
        <v>39</v>
      </c>
      <c r="F19" s="26">
        <v>0</v>
      </c>
      <c r="G19" s="26">
        <v>0</v>
      </c>
      <c r="H19" s="26">
        <v>0</v>
      </c>
      <c r="I19" s="26">
        <v>0</v>
      </c>
      <c r="J19" s="26">
        <v>0</v>
      </c>
      <c r="K19" s="25">
        <v>0</v>
      </c>
    </row>
    <row r="20" spans="2:11" ht="19.5" customHeight="1">
      <c r="B20" s="6"/>
      <c r="C20" s="19"/>
      <c r="D20" s="38">
        <v>3</v>
      </c>
      <c r="E20" s="10" t="s">
        <v>38</v>
      </c>
      <c r="F20" s="26">
        <v>0</v>
      </c>
      <c r="G20" s="26">
        <v>0</v>
      </c>
      <c r="H20" s="26">
        <v>0</v>
      </c>
      <c r="I20" s="26">
        <v>0</v>
      </c>
      <c r="J20" s="26">
        <v>0</v>
      </c>
      <c r="K20" s="25">
        <v>0</v>
      </c>
    </row>
    <row r="21" spans="2:11" ht="45" customHeight="1">
      <c r="B21" s="6"/>
      <c r="C21" s="19"/>
      <c r="D21" s="38">
        <v>5</v>
      </c>
      <c r="E21" s="10" t="s">
        <v>54</v>
      </c>
      <c r="F21" s="26">
        <v>0</v>
      </c>
      <c r="G21" s="26">
        <v>0</v>
      </c>
      <c r="H21" s="26">
        <v>0</v>
      </c>
      <c r="I21" s="26">
        <v>0</v>
      </c>
      <c r="J21" s="26">
        <v>0</v>
      </c>
      <c r="K21" s="25">
        <v>0</v>
      </c>
    </row>
    <row r="22" spans="2:11" ht="46.5" customHeight="1">
      <c r="B22" s="6"/>
      <c r="C22" s="19"/>
      <c r="D22" s="38">
        <v>6</v>
      </c>
      <c r="E22" s="10" t="s">
        <v>55</v>
      </c>
      <c r="F22" s="26">
        <v>0</v>
      </c>
      <c r="G22" s="26">
        <v>0</v>
      </c>
      <c r="H22" s="26">
        <v>0</v>
      </c>
      <c r="I22" s="26">
        <v>0</v>
      </c>
      <c r="J22" s="26">
        <v>0</v>
      </c>
      <c r="K22" s="25">
        <v>0</v>
      </c>
    </row>
    <row r="23" spans="2:11" ht="21.75" customHeight="1">
      <c r="B23" s="6"/>
      <c r="C23" s="19"/>
      <c r="D23" s="38">
        <v>7</v>
      </c>
      <c r="E23" s="10" t="s">
        <v>56</v>
      </c>
      <c r="F23" s="26">
        <v>0</v>
      </c>
      <c r="G23" s="26">
        <v>0</v>
      </c>
      <c r="H23" s="26">
        <v>0</v>
      </c>
      <c r="I23" s="26">
        <v>0</v>
      </c>
      <c r="J23" s="26">
        <v>0</v>
      </c>
      <c r="K23" s="25">
        <v>0</v>
      </c>
    </row>
    <row r="24" spans="2:11" ht="22.5" customHeight="1">
      <c r="B24" s="6"/>
      <c r="C24" s="19"/>
      <c r="D24" s="38">
        <v>8</v>
      </c>
      <c r="E24" s="10" t="s">
        <v>57</v>
      </c>
      <c r="F24" s="26">
        <v>0</v>
      </c>
      <c r="G24" s="26">
        <v>0</v>
      </c>
      <c r="H24" s="26">
        <v>0</v>
      </c>
      <c r="I24" s="26">
        <v>0</v>
      </c>
      <c r="J24" s="26">
        <v>0</v>
      </c>
      <c r="K24" s="25">
        <v>0</v>
      </c>
    </row>
    <row r="25" spans="2:11" ht="15" customHeight="1">
      <c r="B25" s="9"/>
      <c r="C25" s="40">
        <v>3</v>
      </c>
      <c r="D25" s="55" t="s">
        <v>17</v>
      </c>
      <c r="E25" s="56"/>
      <c r="F25" s="30">
        <f aca="true" t="shared" si="3" ref="F25:K25">SUM(F26:F31)</f>
        <v>0</v>
      </c>
      <c r="G25" s="30">
        <f t="shared" si="3"/>
        <v>0</v>
      </c>
      <c r="H25" s="30">
        <f t="shared" si="3"/>
        <v>0</v>
      </c>
      <c r="I25" s="30">
        <f t="shared" si="3"/>
        <v>0</v>
      </c>
      <c r="J25" s="30">
        <f t="shared" si="3"/>
        <v>0</v>
      </c>
      <c r="K25" s="30">
        <f t="shared" si="3"/>
        <v>0</v>
      </c>
    </row>
    <row r="26" spans="2:11" ht="19.5" customHeight="1">
      <c r="B26" s="9"/>
      <c r="C26" s="40"/>
      <c r="D26" s="38">
        <v>1</v>
      </c>
      <c r="E26" s="10" t="s">
        <v>58</v>
      </c>
      <c r="F26" s="26">
        <v>0</v>
      </c>
      <c r="G26" s="26">
        <v>0</v>
      </c>
      <c r="H26" s="26">
        <v>0</v>
      </c>
      <c r="I26" s="26">
        <v>0</v>
      </c>
      <c r="J26" s="26">
        <v>0</v>
      </c>
      <c r="K26" s="26">
        <v>0</v>
      </c>
    </row>
    <row r="27" spans="2:11" ht="15" customHeight="1">
      <c r="B27" s="9"/>
      <c r="C27" s="40"/>
      <c r="D27" s="38">
        <v>2</v>
      </c>
      <c r="E27" s="10" t="s">
        <v>59</v>
      </c>
      <c r="F27" s="26">
        <v>0</v>
      </c>
      <c r="G27" s="26">
        <v>0</v>
      </c>
      <c r="H27" s="26">
        <v>0</v>
      </c>
      <c r="I27" s="26">
        <v>0</v>
      </c>
      <c r="J27" s="26">
        <v>0</v>
      </c>
      <c r="K27" s="26">
        <v>0</v>
      </c>
    </row>
    <row r="28" spans="2:11" ht="31.5" customHeight="1">
      <c r="B28" s="9"/>
      <c r="C28" s="40"/>
      <c r="D28" s="38">
        <v>3</v>
      </c>
      <c r="E28" s="10" t="s">
        <v>60</v>
      </c>
      <c r="F28" s="26">
        <v>0</v>
      </c>
      <c r="G28" s="26">
        <v>0</v>
      </c>
      <c r="H28" s="26">
        <v>0</v>
      </c>
      <c r="I28" s="26">
        <v>0</v>
      </c>
      <c r="J28" s="26">
        <v>0</v>
      </c>
      <c r="K28" s="26">
        <v>0</v>
      </c>
    </row>
    <row r="29" spans="2:11" ht="22.5" customHeight="1">
      <c r="B29" s="9"/>
      <c r="C29" s="40"/>
      <c r="D29" s="38">
        <v>7</v>
      </c>
      <c r="E29" s="10" t="s">
        <v>61</v>
      </c>
      <c r="F29" s="26">
        <v>0</v>
      </c>
      <c r="G29" s="26">
        <v>0</v>
      </c>
      <c r="H29" s="26">
        <v>0</v>
      </c>
      <c r="I29" s="26">
        <v>0</v>
      </c>
      <c r="J29" s="26">
        <v>0</v>
      </c>
      <c r="K29" s="26">
        <v>0</v>
      </c>
    </row>
    <row r="30" spans="2:11" ht="23.25" customHeight="1">
      <c r="B30" s="9"/>
      <c r="C30" s="40"/>
      <c r="D30" s="38">
        <v>8</v>
      </c>
      <c r="E30" s="10" t="s">
        <v>62</v>
      </c>
      <c r="F30" s="26">
        <v>0</v>
      </c>
      <c r="G30" s="26">
        <v>0</v>
      </c>
      <c r="H30" s="26">
        <v>0</v>
      </c>
      <c r="I30" s="26">
        <v>0</v>
      </c>
      <c r="J30" s="26">
        <v>0</v>
      </c>
      <c r="K30" s="26">
        <v>0</v>
      </c>
    </row>
    <row r="31" spans="2:11" ht="20.25" customHeight="1">
      <c r="B31" s="9"/>
      <c r="C31" s="10"/>
      <c r="D31" s="10">
        <v>11</v>
      </c>
      <c r="E31" s="10" t="s">
        <v>63</v>
      </c>
      <c r="F31" s="26">
        <v>0</v>
      </c>
      <c r="G31" s="26">
        <v>0</v>
      </c>
      <c r="H31" s="26">
        <v>0</v>
      </c>
      <c r="I31" s="26">
        <v>0</v>
      </c>
      <c r="J31" s="26">
        <v>0</v>
      </c>
      <c r="K31" s="26">
        <v>0</v>
      </c>
    </row>
    <row r="32" spans="2:11" ht="15" customHeight="1">
      <c r="B32" s="9"/>
      <c r="C32" s="40">
        <v>4</v>
      </c>
      <c r="D32" s="55" t="s">
        <v>18</v>
      </c>
      <c r="E32" s="56"/>
      <c r="F32" s="30">
        <f aca="true" t="shared" si="4" ref="F32:K32">SUM(F33:F37)</f>
        <v>0</v>
      </c>
      <c r="G32" s="30">
        <f t="shared" si="4"/>
        <v>0</v>
      </c>
      <c r="H32" s="30">
        <f t="shared" si="4"/>
        <v>0</v>
      </c>
      <c r="I32" s="30">
        <f t="shared" si="4"/>
        <v>0</v>
      </c>
      <c r="J32" s="30">
        <f t="shared" si="4"/>
        <v>0</v>
      </c>
      <c r="K32" s="30">
        <f t="shared" si="4"/>
        <v>0</v>
      </c>
    </row>
    <row r="33" spans="2:11" ht="35.25" customHeight="1">
      <c r="B33" s="9"/>
      <c r="C33" s="40"/>
      <c r="D33" s="38">
        <v>1</v>
      </c>
      <c r="E33" s="10" t="s">
        <v>64</v>
      </c>
      <c r="F33" s="26">
        <v>0</v>
      </c>
      <c r="G33" s="26">
        <v>0</v>
      </c>
      <c r="H33" s="26">
        <v>0</v>
      </c>
      <c r="I33" s="26">
        <v>0</v>
      </c>
      <c r="J33" s="26">
        <v>0</v>
      </c>
      <c r="K33" s="25">
        <v>0</v>
      </c>
    </row>
    <row r="34" spans="1:12" ht="33" customHeight="1">
      <c r="A34" s="44"/>
      <c r="B34" s="45"/>
      <c r="C34" s="46"/>
      <c r="D34" s="47">
        <v>2</v>
      </c>
      <c r="E34" s="48" t="s">
        <v>65</v>
      </c>
      <c r="F34" s="49">
        <v>0</v>
      </c>
      <c r="G34" s="49">
        <v>0</v>
      </c>
      <c r="H34" s="49">
        <v>0</v>
      </c>
      <c r="I34" s="49">
        <v>0</v>
      </c>
      <c r="J34" s="49">
        <v>0</v>
      </c>
      <c r="K34" s="50">
        <v>0</v>
      </c>
      <c r="L34" s="51"/>
    </row>
    <row r="35" spans="2:11" ht="15" customHeight="1">
      <c r="B35" s="9"/>
      <c r="C35" s="40"/>
      <c r="D35" s="38">
        <v>4</v>
      </c>
      <c r="E35" s="10" t="s">
        <v>66</v>
      </c>
      <c r="F35" s="26">
        <v>0</v>
      </c>
      <c r="G35" s="26">
        <v>0</v>
      </c>
      <c r="H35" s="26">
        <v>0</v>
      </c>
      <c r="I35" s="26">
        <v>0</v>
      </c>
      <c r="J35" s="26">
        <v>0</v>
      </c>
      <c r="K35" s="25">
        <v>0</v>
      </c>
    </row>
    <row r="36" spans="2:11" ht="23.25" customHeight="1">
      <c r="B36" s="9"/>
      <c r="C36" s="40"/>
      <c r="D36" s="38">
        <v>5</v>
      </c>
      <c r="E36" s="10" t="s">
        <v>67</v>
      </c>
      <c r="F36" s="26">
        <v>0</v>
      </c>
      <c r="G36" s="26">
        <v>0</v>
      </c>
      <c r="H36" s="26">
        <v>0</v>
      </c>
      <c r="I36" s="26">
        <v>0</v>
      </c>
      <c r="J36" s="26">
        <v>0</v>
      </c>
      <c r="K36" s="25">
        <v>0</v>
      </c>
    </row>
    <row r="37" spans="2:11" ht="12.75" customHeight="1">
      <c r="B37" s="9"/>
      <c r="C37" s="10"/>
      <c r="D37" s="10">
        <v>6</v>
      </c>
      <c r="E37" s="10" t="s">
        <v>68</v>
      </c>
      <c r="F37" s="26">
        <v>0</v>
      </c>
      <c r="G37" s="26">
        <v>0</v>
      </c>
      <c r="H37" s="26">
        <v>0</v>
      </c>
      <c r="I37" s="26">
        <v>0</v>
      </c>
      <c r="J37" s="26">
        <v>0</v>
      </c>
      <c r="K37" s="25">
        <v>0</v>
      </c>
    </row>
    <row r="38" spans="2:11" ht="15" customHeight="1">
      <c r="B38" s="9"/>
      <c r="C38" s="40">
        <v>5</v>
      </c>
      <c r="D38" s="55" t="s">
        <v>19</v>
      </c>
      <c r="E38" s="56"/>
      <c r="F38" s="30">
        <f aca="true" t="shared" si="5" ref="F38:K38">SUM(F39:F40)</f>
        <v>0</v>
      </c>
      <c r="G38" s="30">
        <f t="shared" si="5"/>
        <v>0</v>
      </c>
      <c r="H38" s="30">
        <f t="shared" si="5"/>
        <v>0</v>
      </c>
      <c r="I38" s="30">
        <f t="shared" si="5"/>
        <v>0</v>
      </c>
      <c r="J38" s="30">
        <f t="shared" si="5"/>
        <v>0</v>
      </c>
      <c r="K38" s="30">
        <f t="shared" si="5"/>
        <v>0</v>
      </c>
    </row>
    <row r="39" spans="2:11" ht="21" customHeight="1">
      <c r="B39" s="9"/>
      <c r="C39" s="10"/>
      <c r="D39" s="10">
        <v>1</v>
      </c>
      <c r="E39" s="10" t="s">
        <v>52</v>
      </c>
      <c r="F39" s="26">
        <v>0</v>
      </c>
      <c r="G39" s="26">
        <v>0</v>
      </c>
      <c r="H39" s="26">
        <v>0</v>
      </c>
      <c r="I39" s="26">
        <v>0</v>
      </c>
      <c r="J39" s="26">
        <v>0</v>
      </c>
      <c r="K39" s="25">
        <v>0</v>
      </c>
    </row>
    <row r="40" spans="2:11" ht="19.5" customHeight="1">
      <c r="B40" s="9"/>
      <c r="C40" s="10"/>
      <c r="D40" s="10">
        <v>2</v>
      </c>
      <c r="E40" s="10" t="s">
        <v>53</v>
      </c>
      <c r="F40" s="26">
        <v>0</v>
      </c>
      <c r="G40" s="26">
        <v>0</v>
      </c>
      <c r="H40" s="26">
        <v>0</v>
      </c>
      <c r="I40" s="26">
        <v>0</v>
      </c>
      <c r="J40" s="26">
        <v>0</v>
      </c>
      <c r="K40" s="25">
        <v>0</v>
      </c>
    </row>
    <row r="41" spans="2:11" ht="15">
      <c r="B41" s="28"/>
      <c r="C41" s="29"/>
      <c r="D41" s="80"/>
      <c r="E41" s="81"/>
      <c r="F41" s="30"/>
      <c r="G41" s="30"/>
      <c r="H41" s="30"/>
      <c r="I41" s="30"/>
      <c r="J41" s="30"/>
      <c r="K41" s="30"/>
    </row>
    <row r="42" spans="2:11" ht="15">
      <c r="B42" s="28"/>
      <c r="C42" s="27"/>
      <c r="D42" s="27"/>
      <c r="E42" s="27"/>
      <c r="F42" s="26"/>
      <c r="G42" s="26"/>
      <c r="H42" s="26"/>
      <c r="I42" s="26"/>
      <c r="J42" s="26"/>
      <c r="K42" s="25"/>
    </row>
    <row r="43" spans="2:11" ht="15">
      <c r="B43" s="28"/>
      <c r="C43" s="27"/>
      <c r="D43" s="27"/>
      <c r="E43" s="27"/>
      <c r="F43" s="26"/>
      <c r="G43" s="26"/>
      <c r="H43" s="26"/>
      <c r="I43" s="26"/>
      <c r="J43" s="26"/>
      <c r="K43" s="25"/>
    </row>
    <row r="44" spans="2:11" ht="15">
      <c r="B44" s="28"/>
      <c r="C44" s="29"/>
      <c r="D44" s="80"/>
      <c r="E44" s="81"/>
      <c r="F44" s="30"/>
      <c r="G44" s="30"/>
      <c r="H44" s="30"/>
      <c r="I44" s="30"/>
      <c r="J44" s="30"/>
      <c r="K44" s="30"/>
    </row>
    <row r="45" spans="2:11" ht="15">
      <c r="B45" s="28"/>
      <c r="C45" s="27"/>
      <c r="D45" s="27"/>
      <c r="E45" s="27"/>
      <c r="F45" s="26"/>
      <c r="G45" s="26"/>
      <c r="H45" s="26"/>
      <c r="I45" s="26"/>
      <c r="J45" s="26"/>
      <c r="K45" s="26"/>
    </row>
    <row r="46" spans="2:11" ht="15">
      <c r="B46" s="28"/>
      <c r="C46" s="27"/>
      <c r="D46" s="27"/>
      <c r="E46" s="27"/>
      <c r="F46" s="26"/>
      <c r="G46" s="26"/>
      <c r="H46" s="26"/>
      <c r="I46" s="26"/>
      <c r="J46" s="26"/>
      <c r="K46" s="25"/>
    </row>
    <row r="47" spans="2:11" ht="15">
      <c r="B47" s="28"/>
      <c r="C47" s="27"/>
      <c r="D47" s="27"/>
      <c r="E47" s="27"/>
      <c r="F47" s="26"/>
      <c r="G47" s="26"/>
      <c r="H47" s="26"/>
      <c r="I47" s="26"/>
      <c r="J47" s="26"/>
      <c r="K47" s="25"/>
    </row>
    <row r="48" spans="2:11" ht="15">
      <c r="B48" s="28"/>
      <c r="C48" s="27"/>
      <c r="D48" s="27"/>
      <c r="E48" s="27"/>
      <c r="F48" s="26"/>
      <c r="G48" s="26"/>
      <c r="H48" s="26"/>
      <c r="I48" s="26"/>
      <c r="J48" s="26"/>
      <c r="K48" s="25"/>
    </row>
    <row r="49" spans="2:11" ht="15">
      <c r="B49" s="24"/>
      <c r="C49" s="78" t="s">
        <v>49</v>
      </c>
      <c r="D49" s="78"/>
      <c r="E49" s="79"/>
      <c r="F49" s="23">
        <f aca="true" t="shared" si="6" ref="F49:K49">F9</f>
        <v>0</v>
      </c>
      <c r="G49" s="23">
        <f t="shared" si="6"/>
        <v>0</v>
      </c>
      <c r="H49" s="23">
        <f t="shared" si="6"/>
        <v>0</v>
      </c>
      <c r="I49" s="23">
        <f t="shared" si="6"/>
        <v>0</v>
      </c>
      <c r="J49" s="23">
        <f t="shared" si="6"/>
        <v>0</v>
      </c>
      <c r="K49" s="23">
        <f t="shared" si="6"/>
        <v>0</v>
      </c>
    </row>
    <row r="51" spans="6:11" ht="15">
      <c r="F51" s="3"/>
      <c r="G51" s="3"/>
      <c r="H51" s="3"/>
      <c r="I51" s="3"/>
      <c r="J51" s="3"/>
      <c r="K51" s="3"/>
    </row>
  </sheetData>
  <sheetProtection/>
  <mergeCells count="16">
    <mergeCell ref="C49:E49"/>
    <mergeCell ref="C9:E9"/>
    <mergeCell ref="D25:E25"/>
    <mergeCell ref="D11:E11"/>
    <mergeCell ref="D17:E17"/>
    <mergeCell ref="D32:E32"/>
    <mergeCell ref="D38:E38"/>
    <mergeCell ref="D41:E41"/>
    <mergeCell ref="D44:E44"/>
    <mergeCell ref="B1:K1"/>
    <mergeCell ref="B3:K3"/>
    <mergeCell ref="B4:K4"/>
    <mergeCell ref="B6:E8"/>
    <mergeCell ref="F6:J6"/>
    <mergeCell ref="K6:K7"/>
    <mergeCell ref="B2:K2"/>
  </mergeCells>
  <printOptions horizontalCentered="1"/>
  <pageMargins left="0.6692913385826772" right="0.35433070866141736" top="0.7874015748031497" bottom="0.1968503937007874" header="0.1968503937007874" footer="0"/>
  <pageSetup fitToHeight="0" fitToWidth="1" horizontalDpi="300" verticalDpi="300" orientation="landscape" scale="74" r:id="rId2"/>
  <headerFooter>
    <oddFooter>&amp;R&amp;10Programática/13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K80"/>
  <sheetViews>
    <sheetView zoomScale="110" zoomScaleNormal="110" zoomScaleSheetLayoutView="100" zoomScalePageLayoutView="0" workbookViewId="0" topLeftCell="B1">
      <selection activeCell="B5" sqref="B5"/>
    </sheetView>
  </sheetViews>
  <sheetFormatPr defaultColWidth="11.421875" defaultRowHeight="15"/>
  <cols>
    <col min="1" max="1" width="2.140625" style="22" customWidth="1"/>
    <col min="2" max="2" width="2.7109375" style="1" customWidth="1"/>
    <col min="3" max="3" width="3.421875" style="1" customWidth="1"/>
    <col min="4" max="4" width="2.7109375" style="1" customWidth="1"/>
    <col min="5" max="5" width="71.00390625" style="1" customWidth="1"/>
    <col min="6" max="11" width="16.7109375" style="1" customWidth="1"/>
    <col min="12" max="12" width="1.7109375" style="0" customWidth="1"/>
  </cols>
  <sheetData>
    <row r="1" spans="2:11" ht="15">
      <c r="B1" s="65" t="s">
        <v>155</v>
      </c>
      <c r="C1" s="65"/>
      <c r="D1" s="65"/>
      <c r="E1" s="65"/>
      <c r="F1" s="65"/>
      <c r="G1" s="65"/>
      <c r="H1" s="65"/>
      <c r="I1" s="65"/>
      <c r="J1" s="65"/>
      <c r="K1" s="66"/>
    </row>
    <row r="2" spans="2:11" ht="15">
      <c r="B2" s="65" t="s">
        <v>154</v>
      </c>
      <c r="C2" s="65"/>
      <c r="D2" s="65"/>
      <c r="E2" s="65"/>
      <c r="F2" s="65"/>
      <c r="G2" s="65"/>
      <c r="H2" s="65"/>
      <c r="I2" s="65"/>
      <c r="J2" s="65"/>
      <c r="K2" s="65"/>
    </row>
    <row r="3" spans="2:11" ht="15">
      <c r="B3" s="65" t="s">
        <v>42</v>
      </c>
      <c r="C3" s="65"/>
      <c r="D3" s="65"/>
      <c r="E3" s="65"/>
      <c r="F3" s="65"/>
      <c r="G3" s="65"/>
      <c r="H3" s="65"/>
      <c r="I3" s="65"/>
      <c r="J3" s="65"/>
      <c r="K3" s="65"/>
    </row>
    <row r="4" spans="2:11" ht="15">
      <c r="B4" s="65" t="s">
        <v>157</v>
      </c>
      <c r="C4" s="65"/>
      <c r="D4" s="65"/>
      <c r="E4" s="65"/>
      <c r="F4" s="65"/>
      <c r="G4" s="65"/>
      <c r="H4" s="65"/>
      <c r="I4" s="65"/>
      <c r="J4" s="65"/>
      <c r="K4" s="66"/>
    </row>
    <row r="5" spans="2:11" s="22" customFormat="1" ht="2.25" customHeight="1" thickBot="1">
      <c r="B5" s="33"/>
      <c r="C5" s="33" t="s">
        <v>0</v>
      </c>
      <c r="D5" s="33"/>
      <c r="E5" s="33"/>
      <c r="F5" s="33"/>
      <c r="G5" s="33"/>
      <c r="H5" s="33"/>
      <c r="I5" s="33"/>
      <c r="J5" s="33"/>
      <c r="K5" s="33"/>
    </row>
    <row r="6" spans="2:11" ht="15.75" thickBot="1">
      <c r="B6" s="67" t="s">
        <v>1</v>
      </c>
      <c r="C6" s="68"/>
      <c r="D6" s="68"/>
      <c r="E6" s="69"/>
      <c r="F6" s="76" t="s">
        <v>2</v>
      </c>
      <c r="G6" s="76"/>
      <c r="H6" s="76"/>
      <c r="I6" s="76"/>
      <c r="J6" s="76"/>
      <c r="K6" s="77" t="s">
        <v>3</v>
      </c>
    </row>
    <row r="7" spans="2:11" ht="23.25" thickBot="1">
      <c r="B7" s="70"/>
      <c r="C7" s="71"/>
      <c r="D7" s="71"/>
      <c r="E7" s="72"/>
      <c r="F7" s="36" t="s">
        <v>4</v>
      </c>
      <c r="G7" s="36" t="s">
        <v>5</v>
      </c>
      <c r="H7" s="36" t="s">
        <v>6</v>
      </c>
      <c r="I7" s="36" t="s">
        <v>7</v>
      </c>
      <c r="J7" s="36" t="s">
        <v>8</v>
      </c>
      <c r="K7" s="77"/>
    </row>
    <row r="8" spans="2:11" ht="15.75" thickBot="1">
      <c r="B8" s="73"/>
      <c r="C8" s="74"/>
      <c r="D8" s="74"/>
      <c r="E8" s="75"/>
      <c r="F8" s="36">
        <v>1</v>
      </c>
      <c r="G8" s="36">
        <v>2</v>
      </c>
      <c r="H8" s="36" t="s">
        <v>9</v>
      </c>
      <c r="I8" s="36">
        <v>4</v>
      </c>
      <c r="J8" s="36">
        <v>5</v>
      </c>
      <c r="K8" s="37" t="s">
        <v>10</v>
      </c>
    </row>
    <row r="9" spans="2:11" ht="15" customHeight="1">
      <c r="B9" s="32">
        <v>2</v>
      </c>
      <c r="C9" s="82" t="s">
        <v>13</v>
      </c>
      <c r="D9" s="82"/>
      <c r="E9" s="83"/>
      <c r="F9" s="30">
        <f aca="true" t="shared" si="0" ref="F9:K9">F11+F19+F32+F44+F50+F58+F62+F66+F71+F28</f>
        <v>113097695</v>
      </c>
      <c r="G9" s="30">
        <f t="shared" si="0"/>
        <v>5178334.25</v>
      </c>
      <c r="H9" s="30">
        <f t="shared" si="0"/>
        <v>118276029.25000001</v>
      </c>
      <c r="I9" s="30">
        <f t="shared" si="0"/>
        <v>88078955.44999999</v>
      </c>
      <c r="J9" s="30">
        <f t="shared" si="0"/>
        <v>83463246.27999999</v>
      </c>
      <c r="K9" s="30">
        <f t="shared" si="0"/>
        <v>30197073.800000004</v>
      </c>
    </row>
    <row r="10" spans="2:11" ht="6.75" customHeight="1">
      <c r="B10" s="31"/>
      <c r="C10" s="19"/>
      <c r="D10" s="19"/>
      <c r="E10" s="19"/>
      <c r="F10" s="30"/>
      <c r="G10" s="30"/>
      <c r="H10" s="30"/>
      <c r="I10" s="30"/>
      <c r="J10" s="30"/>
      <c r="K10" s="34"/>
    </row>
    <row r="11" spans="2:11" ht="15" customHeight="1">
      <c r="B11" s="28"/>
      <c r="C11" s="40">
        <v>1</v>
      </c>
      <c r="D11" s="55" t="s">
        <v>20</v>
      </c>
      <c r="E11" s="56"/>
      <c r="F11" s="30">
        <f aca="true" t="shared" si="1" ref="F11:K11">SUM(F12:F18)</f>
        <v>0</v>
      </c>
      <c r="G11" s="30">
        <f t="shared" si="1"/>
        <v>0</v>
      </c>
      <c r="H11" s="30">
        <f t="shared" si="1"/>
        <v>0</v>
      </c>
      <c r="I11" s="30">
        <f t="shared" si="1"/>
        <v>0</v>
      </c>
      <c r="J11" s="30">
        <f t="shared" si="1"/>
        <v>0</v>
      </c>
      <c r="K11" s="30">
        <f t="shared" si="1"/>
        <v>0</v>
      </c>
    </row>
    <row r="12" spans="2:11" ht="22.5">
      <c r="B12" s="28"/>
      <c r="C12" s="10"/>
      <c r="D12" s="10">
        <v>1</v>
      </c>
      <c r="E12" s="10" t="s">
        <v>69</v>
      </c>
      <c r="F12" s="26">
        <v>0</v>
      </c>
      <c r="G12" s="26">
        <v>0</v>
      </c>
      <c r="H12" s="26">
        <v>0</v>
      </c>
      <c r="I12" s="26">
        <v>0</v>
      </c>
      <c r="J12" s="26">
        <v>0</v>
      </c>
      <c r="K12" s="25">
        <v>0</v>
      </c>
    </row>
    <row r="13" spans="2:11" ht="21.75" customHeight="1">
      <c r="B13" s="28"/>
      <c r="C13" s="10"/>
      <c r="D13" s="10">
        <v>2</v>
      </c>
      <c r="E13" s="10" t="s">
        <v>70</v>
      </c>
      <c r="F13" s="26">
        <v>0</v>
      </c>
      <c r="G13" s="26">
        <v>0</v>
      </c>
      <c r="H13" s="26">
        <v>0</v>
      </c>
      <c r="I13" s="26">
        <v>0</v>
      </c>
      <c r="J13" s="26">
        <v>0</v>
      </c>
      <c r="K13" s="25">
        <v>0</v>
      </c>
    </row>
    <row r="14" spans="2:11" ht="21.75" customHeight="1">
      <c r="B14" s="28"/>
      <c r="C14" s="10"/>
      <c r="D14" s="10">
        <v>3</v>
      </c>
      <c r="E14" s="10" t="s">
        <v>71</v>
      </c>
      <c r="F14" s="26">
        <v>0</v>
      </c>
      <c r="G14" s="26">
        <v>0</v>
      </c>
      <c r="H14" s="26">
        <v>0</v>
      </c>
      <c r="I14" s="26">
        <v>0</v>
      </c>
      <c r="J14" s="26">
        <v>0</v>
      </c>
      <c r="K14" s="25">
        <v>0</v>
      </c>
    </row>
    <row r="15" spans="2:11" ht="24.75" customHeight="1">
      <c r="B15" s="28"/>
      <c r="C15" s="10"/>
      <c r="D15" s="10">
        <v>4</v>
      </c>
      <c r="E15" s="10" t="s">
        <v>72</v>
      </c>
      <c r="F15" s="26">
        <v>0</v>
      </c>
      <c r="G15" s="26">
        <v>0</v>
      </c>
      <c r="H15" s="26">
        <v>0</v>
      </c>
      <c r="I15" s="26">
        <v>0</v>
      </c>
      <c r="J15" s="26">
        <v>0</v>
      </c>
      <c r="K15" s="25">
        <v>0</v>
      </c>
    </row>
    <row r="16" spans="2:11" ht="13.5" customHeight="1">
      <c r="B16" s="28"/>
      <c r="C16" s="10"/>
      <c r="D16" s="10">
        <v>5</v>
      </c>
      <c r="E16" s="10" t="s">
        <v>73</v>
      </c>
      <c r="F16" s="26">
        <v>0</v>
      </c>
      <c r="G16" s="26">
        <v>0</v>
      </c>
      <c r="H16" s="26">
        <v>0</v>
      </c>
      <c r="I16" s="26">
        <v>0</v>
      </c>
      <c r="J16" s="26">
        <v>0</v>
      </c>
      <c r="K16" s="25">
        <v>0</v>
      </c>
    </row>
    <row r="17" spans="2:11" ht="21" customHeight="1">
      <c r="B17" s="28"/>
      <c r="C17" s="10"/>
      <c r="D17" s="10">
        <v>6</v>
      </c>
      <c r="E17" s="10" t="s">
        <v>74</v>
      </c>
      <c r="F17" s="26">
        <v>0</v>
      </c>
      <c r="G17" s="26">
        <v>0</v>
      </c>
      <c r="H17" s="26">
        <v>0</v>
      </c>
      <c r="I17" s="26">
        <v>0</v>
      </c>
      <c r="J17" s="26">
        <v>0</v>
      </c>
      <c r="K17" s="25">
        <v>0</v>
      </c>
    </row>
    <row r="18" spans="2:11" ht="22.5">
      <c r="B18" s="28"/>
      <c r="C18" s="10"/>
      <c r="D18" s="10">
        <v>7</v>
      </c>
      <c r="E18" s="10" t="s">
        <v>75</v>
      </c>
      <c r="F18" s="26">
        <v>0</v>
      </c>
      <c r="G18" s="26">
        <v>0</v>
      </c>
      <c r="H18" s="26">
        <v>0</v>
      </c>
      <c r="I18" s="26">
        <v>0</v>
      </c>
      <c r="J18" s="26">
        <v>0</v>
      </c>
      <c r="K18" s="25">
        <v>0</v>
      </c>
    </row>
    <row r="19" spans="2:11" ht="15" customHeight="1">
      <c r="B19" s="41"/>
      <c r="C19" s="40">
        <v>2</v>
      </c>
      <c r="D19" s="55" t="s">
        <v>21</v>
      </c>
      <c r="E19" s="56"/>
      <c r="F19" s="30">
        <f aca="true" t="shared" si="2" ref="F19:K19">SUM(F20:F27)</f>
        <v>0</v>
      </c>
      <c r="G19" s="30">
        <f t="shared" si="2"/>
        <v>0</v>
      </c>
      <c r="H19" s="30">
        <f t="shared" si="2"/>
        <v>0</v>
      </c>
      <c r="I19" s="30">
        <f t="shared" si="2"/>
        <v>0</v>
      </c>
      <c r="J19" s="30">
        <f t="shared" si="2"/>
        <v>0</v>
      </c>
      <c r="K19" s="30">
        <f t="shared" si="2"/>
        <v>0</v>
      </c>
    </row>
    <row r="20" spans="2:11" ht="22.5">
      <c r="B20" s="28"/>
      <c r="C20" s="27"/>
      <c r="D20" s="10">
        <v>1</v>
      </c>
      <c r="E20" s="10" t="s">
        <v>76</v>
      </c>
      <c r="F20" s="26">
        <v>0</v>
      </c>
      <c r="G20" s="26">
        <v>0</v>
      </c>
      <c r="H20" s="26">
        <v>0</v>
      </c>
      <c r="I20" s="26">
        <v>0</v>
      </c>
      <c r="J20" s="26">
        <v>0</v>
      </c>
      <c r="K20" s="25">
        <v>0</v>
      </c>
    </row>
    <row r="21" spans="2:11" ht="21" customHeight="1">
      <c r="B21" s="28"/>
      <c r="C21" s="27"/>
      <c r="D21" s="10">
        <v>2</v>
      </c>
      <c r="E21" s="10" t="s">
        <v>77</v>
      </c>
      <c r="F21" s="26">
        <v>0</v>
      </c>
      <c r="G21" s="26">
        <v>0</v>
      </c>
      <c r="H21" s="26">
        <v>0</v>
      </c>
      <c r="I21" s="26">
        <v>0</v>
      </c>
      <c r="J21" s="26">
        <v>0</v>
      </c>
      <c r="K21" s="25">
        <v>0</v>
      </c>
    </row>
    <row r="22" spans="2:11" ht="21" customHeight="1">
      <c r="B22" s="28"/>
      <c r="C22" s="27"/>
      <c r="D22" s="10">
        <v>3</v>
      </c>
      <c r="E22" s="10" t="s">
        <v>78</v>
      </c>
      <c r="F22" s="26">
        <v>0</v>
      </c>
      <c r="G22" s="26">
        <v>0</v>
      </c>
      <c r="H22" s="26">
        <v>0</v>
      </c>
      <c r="I22" s="26">
        <v>0</v>
      </c>
      <c r="J22" s="26">
        <v>0</v>
      </c>
      <c r="K22" s="25">
        <v>0</v>
      </c>
    </row>
    <row r="23" spans="2:11" ht="15">
      <c r="B23" s="28"/>
      <c r="C23" s="27"/>
      <c r="D23" s="10">
        <v>4</v>
      </c>
      <c r="E23" s="10" t="s">
        <v>79</v>
      </c>
      <c r="F23" s="26">
        <v>0</v>
      </c>
      <c r="G23" s="26">
        <v>0</v>
      </c>
      <c r="H23" s="26">
        <v>0</v>
      </c>
      <c r="I23" s="26">
        <v>0</v>
      </c>
      <c r="J23" s="26">
        <v>0</v>
      </c>
      <c r="K23" s="25">
        <v>0</v>
      </c>
    </row>
    <row r="24" spans="2:11" ht="22.5">
      <c r="B24" s="28"/>
      <c r="C24" s="27"/>
      <c r="D24" s="10">
        <v>5</v>
      </c>
      <c r="E24" s="10" t="s">
        <v>80</v>
      </c>
      <c r="F24" s="26">
        <v>0</v>
      </c>
      <c r="G24" s="26">
        <v>0</v>
      </c>
      <c r="H24" s="26">
        <v>0</v>
      </c>
      <c r="I24" s="26">
        <v>0</v>
      </c>
      <c r="J24" s="26">
        <v>0</v>
      </c>
      <c r="K24" s="25">
        <v>0</v>
      </c>
    </row>
    <row r="25" spans="2:11" ht="22.5">
      <c r="B25" s="28"/>
      <c r="C25" s="10"/>
      <c r="D25" s="10">
        <v>6</v>
      </c>
      <c r="E25" s="10" t="s">
        <v>81</v>
      </c>
      <c r="F25" s="26">
        <v>0</v>
      </c>
      <c r="G25" s="26">
        <v>0</v>
      </c>
      <c r="H25" s="26">
        <v>0</v>
      </c>
      <c r="I25" s="26">
        <v>0</v>
      </c>
      <c r="J25" s="26">
        <v>0</v>
      </c>
      <c r="K25" s="25">
        <v>0</v>
      </c>
    </row>
    <row r="26" spans="2:11" ht="12" customHeight="1">
      <c r="B26" s="28"/>
      <c r="C26" s="10"/>
      <c r="D26" s="10">
        <v>7</v>
      </c>
      <c r="E26" s="10" t="s">
        <v>82</v>
      </c>
      <c r="F26" s="26">
        <v>0</v>
      </c>
      <c r="G26" s="26">
        <v>0</v>
      </c>
      <c r="H26" s="26">
        <v>0</v>
      </c>
      <c r="I26" s="26">
        <v>0</v>
      </c>
      <c r="J26" s="26">
        <v>0</v>
      </c>
      <c r="K26" s="25">
        <v>0</v>
      </c>
    </row>
    <row r="27" spans="2:11" ht="15" customHeight="1">
      <c r="B27" s="28"/>
      <c r="C27" s="10"/>
      <c r="D27" s="10">
        <v>8</v>
      </c>
      <c r="E27" s="10" t="s">
        <v>83</v>
      </c>
      <c r="F27" s="26">
        <v>0</v>
      </c>
      <c r="G27" s="26">
        <v>0</v>
      </c>
      <c r="H27" s="26">
        <v>0</v>
      </c>
      <c r="I27" s="26">
        <v>0</v>
      </c>
      <c r="J27" s="26">
        <v>0</v>
      </c>
      <c r="K27" s="25">
        <v>0</v>
      </c>
    </row>
    <row r="28" spans="2:11" ht="15" customHeight="1">
      <c r="B28" s="28"/>
      <c r="C28" s="40">
        <v>3</v>
      </c>
      <c r="D28" s="55" t="s">
        <v>22</v>
      </c>
      <c r="E28" s="56"/>
      <c r="F28" s="30">
        <f aca="true" t="shared" si="3" ref="F28:K28">SUM(F29:F31)</f>
        <v>0</v>
      </c>
      <c r="G28" s="30">
        <f t="shared" si="3"/>
        <v>0</v>
      </c>
      <c r="H28" s="30">
        <f t="shared" si="3"/>
        <v>0</v>
      </c>
      <c r="I28" s="30">
        <f t="shared" si="3"/>
        <v>0</v>
      </c>
      <c r="J28" s="30">
        <f t="shared" si="3"/>
        <v>0</v>
      </c>
      <c r="K28" s="30">
        <f t="shared" si="3"/>
        <v>0</v>
      </c>
    </row>
    <row r="29" spans="2:11" ht="22.5" customHeight="1">
      <c r="B29" s="28"/>
      <c r="C29" s="40"/>
      <c r="D29" s="38">
        <v>2</v>
      </c>
      <c r="E29" s="42" t="s">
        <v>84</v>
      </c>
      <c r="F29" s="26">
        <v>0</v>
      </c>
      <c r="G29" s="26">
        <v>0</v>
      </c>
      <c r="H29" s="26">
        <v>0</v>
      </c>
      <c r="I29" s="26">
        <v>0</v>
      </c>
      <c r="J29" s="26">
        <v>0</v>
      </c>
      <c r="K29" s="25">
        <v>0</v>
      </c>
    </row>
    <row r="30" spans="2:11" ht="22.5" customHeight="1">
      <c r="B30" s="28"/>
      <c r="C30" s="40"/>
      <c r="D30" s="38">
        <v>3</v>
      </c>
      <c r="E30" s="42" t="s">
        <v>85</v>
      </c>
      <c r="F30" s="26">
        <v>0</v>
      </c>
      <c r="G30" s="26">
        <v>0</v>
      </c>
      <c r="H30" s="26">
        <v>0</v>
      </c>
      <c r="I30" s="26">
        <v>0</v>
      </c>
      <c r="J30" s="26">
        <v>0</v>
      </c>
      <c r="K30" s="25">
        <v>0</v>
      </c>
    </row>
    <row r="31" spans="2:11" ht="22.5" customHeight="1">
      <c r="B31" s="28"/>
      <c r="C31" s="10"/>
      <c r="D31" s="27">
        <v>4</v>
      </c>
      <c r="E31" s="42" t="s">
        <v>86</v>
      </c>
      <c r="F31" s="26">
        <v>0</v>
      </c>
      <c r="G31" s="26">
        <v>0</v>
      </c>
      <c r="H31" s="26">
        <v>0</v>
      </c>
      <c r="I31" s="26">
        <v>0</v>
      </c>
      <c r="J31" s="26">
        <v>0</v>
      </c>
      <c r="K31" s="25">
        <v>0</v>
      </c>
    </row>
    <row r="32" spans="2:11" ht="15" customHeight="1">
      <c r="B32" s="28"/>
      <c r="C32" s="40">
        <v>4</v>
      </c>
      <c r="D32" s="55" t="s">
        <v>23</v>
      </c>
      <c r="E32" s="56"/>
      <c r="F32" s="30">
        <f aca="true" t="shared" si="4" ref="F32:K32">SUM(F33:F43)</f>
        <v>0</v>
      </c>
      <c r="G32" s="30">
        <f t="shared" si="4"/>
        <v>0</v>
      </c>
      <c r="H32" s="30">
        <f t="shared" si="4"/>
        <v>0</v>
      </c>
      <c r="I32" s="30">
        <f t="shared" si="4"/>
        <v>0</v>
      </c>
      <c r="J32" s="30">
        <f t="shared" si="4"/>
        <v>0</v>
      </c>
      <c r="K32" s="30">
        <f t="shared" si="4"/>
        <v>0</v>
      </c>
    </row>
    <row r="33" spans="2:11" ht="14.25" customHeight="1">
      <c r="B33" s="28"/>
      <c r="C33" s="10"/>
      <c r="D33" s="10">
        <v>1</v>
      </c>
      <c r="E33" s="10" t="s">
        <v>87</v>
      </c>
      <c r="F33" s="26">
        <v>0</v>
      </c>
      <c r="G33" s="26">
        <v>0</v>
      </c>
      <c r="H33" s="26">
        <v>0</v>
      </c>
      <c r="I33" s="26">
        <v>0</v>
      </c>
      <c r="J33" s="26">
        <v>0</v>
      </c>
      <c r="K33" s="25">
        <v>0</v>
      </c>
    </row>
    <row r="34" spans="2:11" ht="23.25" customHeight="1">
      <c r="B34" s="28"/>
      <c r="C34" s="10"/>
      <c r="D34" s="10">
        <v>2</v>
      </c>
      <c r="E34" s="10" t="s">
        <v>88</v>
      </c>
      <c r="F34" s="26">
        <v>0</v>
      </c>
      <c r="G34" s="26">
        <v>0</v>
      </c>
      <c r="H34" s="26">
        <v>0</v>
      </c>
      <c r="I34" s="26">
        <v>0</v>
      </c>
      <c r="J34" s="26">
        <v>0</v>
      </c>
      <c r="K34" s="25">
        <v>0</v>
      </c>
    </row>
    <row r="35" spans="2:11" ht="22.5">
      <c r="B35" s="28"/>
      <c r="C35" s="10"/>
      <c r="D35" s="10">
        <v>3</v>
      </c>
      <c r="E35" s="10" t="s">
        <v>89</v>
      </c>
      <c r="F35" s="26">
        <v>0</v>
      </c>
      <c r="G35" s="26">
        <v>0</v>
      </c>
      <c r="H35" s="26">
        <v>0</v>
      </c>
      <c r="I35" s="26">
        <v>0</v>
      </c>
      <c r="J35" s="26">
        <v>0</v>
      </c>
      <c r="K35" s="25">
        <v>0</v>
      </c>
    </row>
    <row r="36" spans="2:11" ht="22.5">
      <c r="B36" s="28"/>
      <c r="C36" s="10"/>
      <c r="D36" s="10">
        <v>4</v>
      </c>
      <c r="E36" s="10" t="s">
        <v>90</v>
      </c>
      <c r="F36" s="26">
        <v>0</v>
      </c>
      <c r="G36" s="26">
        <v>0</v>
      </c>
      <c r="H36" s="26">
        <v>0</v>
      </c>
      <c r="I36" s="26">
        <v>0</v>
      </c>
      <c r="J36" s="26">
        <v>0</v>
      </c>
      <c r="K36" s="25">
        <v>0</v>
      </c>
    </row>
    <row r="37" spans="2:11" ht="20.25" customHeight="1">
      <c r="B37" s="28"/>
      <c r="C37" s="10"/>
      <c r="D37" s="10">
        <v>5</v>
      </c>
      <c r="E37" s="10" t="s">
        <v>91</v>
      </c>
      <c r="F37" s="26">
        <v>0</v>
      </c>
      <c r="G37" s="26">
        <v>0</v>
      </c>
      <c r="H37" s="26">
        <v>0</v>
      </c>
      <c r="I37" s="26">
        <v>0</v>
      </c>
      <c r="J37" s="26">
        <v>0</v>
      </c>
      <c r="K37" s="25">
        <v>0</v>
      </c>
    </row>
    <row r="38" spans="2:11" ht="22.5" customHeight="1">
      <c r="B38" s="28"/>
      <c r="C38" s="10"/>
      <c r="D38" s="10">
        <v>6</v>
      </c>
      <c r="E38" s="10" t="s">
        <v>92</v>
      </c>
      <c r="F38" s="26">
        <v>0</v>
      </c>
      <c r="G38" s="26">
        <v>0</v>
      </c>
      <c r="H38" s="26">
        <v>0</v>
      </c>
      <c r="I38" s="26">
        <v>0</v>
      </c>
      <c r="J38" s="26">
        <v>0</v>
      </c>
      <c r="K38" s="25">
        <v>0</v>
      </c>
    </row>
    <row r="39" spans="2:11" ht="33" customHeight="1">
      <c r="B39" s="28"/>
      <c r="C39" s="10"/>
      <c r="D39" s="10">
        <v>7</v>
      </c>
      <c r="E39" s="10" t="s">
        <v>93</v>
      </c>
      <c r="F39" s="26">
        <v>0</v>
      </c>
      <c r="G39" s="26">
        <v>0</v>
      </c>
      <c r="H39" s="26">
        <v>0</v>
      </c>
      <c r="I39" s="26">
        <v>0</v>
      </c>
      <c r="J39" s="26">
        <v>0</v>
      </c>
      <c r="K39" s="25">
        <v>0</v>
      </c>
    </row>
    <row r="40" spans="2:11" ht="21.75" customHeight="1">
      <c r="B40" s="28"/>
      <c r="C40" s="10"/>
      <c r="D40" s="10">
        <v>8</v>
      </c>
      <c r="E40" s="10" t="s">
        <v>94</v>
      </c>
      <c r="F40" s="26">
        <v>0</v>
      </c>
      <c r="G40" s="26">
        <v>0</v>
      </c>
      <c r="H40" s="26">
        <v>0</v>
      </c>
      <c r="I40" s="26">
        <v>0</v>
      </c>
      <c r="J40" s="26">
        <v>0</v>
      </c>
      <c r="K40" s="25">
        <v>0</v>
      </c>
    </row>
    <row r="41" spans="2:11" ht="21.75" customHeight="1">
      <c r="B41" s="28"/>
      <c r="C41" s="10"/>
      <c r="D41" s="10">
        <v>9</v>
      </c>
      <c r="E41" s="10" t="s">
        <v>95</v>
      </c>
      <c r="F41" s="26">
        <v>0</v>
      </c>
      <c r="G41" s="26">
        <v>0</v>
      </c>
      <c r="H41" s="26">
        <v>0</v>
      </c>
      <c r="I41" s="26">
        <v>0</v>
      </c>
      <c r="J41" s="26">
        <v>0</v>
      </c>
      <c r="K41" s="25">
        <v>0</v>
      </c>
    </row>
    <row r="42" spans="2:11" ht="21.75" customHeight="1">
      <c r="B42" s="28"/>
      <c r="C42" s="10"/>
      <c r="D42" s="10">
        <v>10</v>
      </c>
      <c r="E42" s="10" t="s">
        <v>96</v>
      </c>
      <c r="F42" s="26">
        <v>0</v>
      </c>
      <c r="G42" s="26">
        <v>0</v>
      </c>
      <c r="H42" s="26">
        <v>0</v>
      </c>
      <c r="I42" s="26">
        <v>0</v>
      </c>
      <c r="J42" s="26">
        <v>0</v>
      </c>
      <c r="K42" s="25">
        <v>0</v>
      </c>
    </row>
    <row r="43" spans="2:11" ht="22.5">
      <c r="B43" s="52"/>
      <c r="C43" s="48"/>
      <c r="D43" s="48">
        <v>11</v>
      </c>
      <c r="E43" s="48" t="s">
        <v>97</v>
      </c>
      <c r="F43" s="49">
        <v>0</v>
      </c>
      <c r="G43" s="49">
        <v>0</v>
      </c>
      <c r="H43" s="49">
        <v>0</v>
      </c>
      <c r="I43" s="49">
        <v>0</v>
      </c>
      <c r="J43" s="49">
        <v>0</v>
      </c>
      <c r="K43" s="50">
        <v>0</v>
      </c>
    </row>
    <row r="44" spans="2:11" ht="15" customHeight="1">
      <c r="B44" s="28"/>
      <c r="C44" s="40">
        <v>5</v>
      </c>
      <c r="D44" s="55" t="s">
        <v>24</v>
      </c>
      <c r="E44" s="56"/>
      <c r="F44" s="30">
        <f aca="true" t="shared" si="5" ref="F44:K44">SUM(F45:F49)</f>
        <v>113097695</v>
      </c>
      <c r="G44" s="30">
        <f t="shared" si="5"/>
        <v>5178334.25</v>
      </c>
      <c r="H44" s="30">
        <f t="shared" si="5"/>
        <v>118276029.25000001</v>
      </c>
      <c r="I44" s="30">
        <f t="shared" si="5"/>
        <v>88078955.44999999</v>
      </c>
      <c r="J44" s="30">
        <f t="shared" si="5"/>
        <v>83463246.27999999</v>
      </c>
      <c r="K44" s="30">
        <f t="shared" si="5"/>
        <v>30197073.800000004</v>
      </c>
    </row>
    <row r="45" spans="2:11" ht="22.5">
      <c r="B45" s="28"/>
      <c r="C45" s="10"/>
      <c r="D45" s="10">
        <v>1</v>
      </c>
      <c r="E45" s="10" t="s">
        <v>98</v>
      </c>
      <c r="F45" s="26">
        <v>816000</v>
      </c>
      <c r="G45" s="43">
        <v>-1567.8</v>
      </c>
      <c r="H45" s="26">
        <f>+F45+G45</f>
        <v>814432.2</v>
      </c>
      <c r="I45" s="26">
        <v>157432.2</v>
      </c>
      <c r="J45" s="26">
        <v>85432.2</v>
      </c>
      <c r="K45" s="25">
        <f>H45-I45</f>
        <v>657000</v>
      </c>
    </row>
    <row r="46" spans="2:11" ht="15" customHeight="1">
      <c r="B46" s="28"/>
      <c r="C46" s="10"/>
      <c r="D46" s="10">
        <v>2</v>
      </c>
      <c r="E46" s="10" t="s">
        <v>99</v>
      </c>
      <c r="F46" s="26">
        <v>80116612</v>
      </c>
      <c r="G46" s="26">
        <v>4752785.01</v>
      </c>
      <c r="H46" s="26">
        <f>+F46+G46</f>
        <v>84869397.01</v>
      </c>
      <c r="I46" s="26">
        <v>73732320.05</v>
      </c>
      <c r="J46" s="26">
        <v>71437186.52</v>
      </c>
      <c r="K46" s="25">
        <f>H46-I46</f>
        <v>11137076.960000008</v>
      </c>
    </row>
    <row r="47" spans="2:11" ht="22.5" customHeight="1">
      <c r="B47" s="28"/>
      <c r="C47" s="10"/>
      <c r="D47" s="10">
        <v>3</v>
      </c>
      <c r="E47" s="10" t="s">
        <v>100</v>
      </c>
      <c r="F47" s="26">
        <v>675000</v>
      </c>
      <c r="G47" s="43">
        <v>-49208.28</v>
      </c>
      <c r="H47" s="26">
        <f>+F47+G47</f>
        <v>625791.72</v>
      </c>
      <c r="I47" s="26">
        <v>471870</v>
      </c>
      <c r="J47" s="26">
        <v>239870</v>
      </c>
      <c r="K47" s="25">
        <f>H47-I47</f>
        <v>153921.71999999997</v>
      </c>
    </row>
    <row r="48" spans="2:11" ht="22.5">
      <c r="B48" s="28"/>
      <c r="C48" s="10"/>
      <c r="D48" s="10">
        <v>4</v>
      </c>
      <c r="E48" s="10" t="s">
        <v>101</v>
      </c>
      <c r="F48" s="26">
        <v>15590083</v>
      </c>
      <c r="G48" s="43">
        <v>-429844.38</v>
      </c>
      <c r="H48" s="26">
        <f>+F48+G48</f>
        <v>15160238.62</v>
      </c>
      <c r="I48" s="26">
        <v>12063460.24</v>
      </c>
      <c r="J48" s="26">
        <v>10102857.24</v>
      </c>
      <c r="K48" s="25">
        <f>H48-I48</f>
        <v>3096778.379999999</v>
      </c>
    </row>
    <row r="49" spans="2:11" ht="15">
      <c r="B49" s="28"/>
      <c r="C49" s="10"/>
      <c r="D49" s="10">
        <v>5</v>
      </c>
      <c r="E49" s="10" t="s">
        <v>102</v>
      </c>
      <c r="F49" s="26">
        <v>15900000</v>
      </c>
      <c r="G49" s="26">
        <v>906169.7</v>
      </c>
      <c r="H49" s="26">
        <f>+F49+G49</f>
        <v>16806169.7</v>
      </c>
      <c r="I49" s="26">
        <v>1653872.96</v>
      </c>
      <c r="J49" s="26">
        <v>1597900.32</v>
      </c>
      <c r="K49" s="25">
        <f>H49-I49</f>
        <v>15152296.739999998</v>
      </c>
    </row>
    <row r="50" spans="2:11" ht="15.75" customHeight="1">
      <c r="B50" s="28"/>
      <c r="C50" s="40">
        <v>6</v>
      </c>
      <c r="D50" s="55" t="s">
        <v>25</v>
      </c>
      <c r="E50" s="56"/>
      <c r="F50" s="30">
        <f aca="true" t="shared" si="6" ref="F50:K50">SUM(F51:F57)</f>
        <v>0</v>
      </c>
      <c r="G50" s="30">
        <f t="shared" si="6"/>
        <v>0</v>
      </c>
      <c r="H50" s="30">
        <f t="shared" si="6"/>
        <v>0</v>
      </c>
      <c r="I50" s="30">
        <f t="shared" si="6"/>
        <v>0</v>
      </c>
      <c r="J50" s="30">
        <f t="shared" si="6"/>
        <v>0</v>
      </c>
      <c r="K50" s="30">
        <f t="shared" si="6"/>
        <v>0</v>
      </c>
    </row>
    <row r="51" spans="2:11" ht="12" customHeight="1">
      <c r="B51" s="28"/>
      <c r="C51" s="10"/>
      <c r="D51" s="10">
        <v>1</v>
      </c>
      <c r="E51" s="10" t="s">
        <v>106</v>
      </c>
      <c r="F51" s="26">
        <v>0</v>
      </c>
      <c r="G51" s="26">
        <v>0</v>
      </c>
      <c r="H51" s="26">
        <v>0</v>
      </c>
      <c r="I51" s="26">
        <v>0</v>
      </c>
      <c r="J51" s="26">
        <v>0</v>
      </c>
      <c r="K51" s="25">
        <v>0</v>
      </c>
    </row>
    <row r="52" spans="2:11" ht="15">
      <c r="B52" s="28"/>
      <c r="C52" s="10"/>
      <c r="D52" s="10">
        <v>2</v>
      </c>
      <c r="E52" s="10" t="s">
        <v>107</v>
      </c>
      <c r="F52" s="26">
        <v>0</v>
      </c>
      <c r="G52" s="26">
        <v>0</v>
      </c>
      <c r="H52" s="26">
        <v>0</v>
      </c>
      <c r="I52" s="26">
        <v>0</v>
      </c>
      <c r="J52" s="26">
        <v>0</v>
      </c>
      <c r="K52" s="25">
        <v>0</v>
      </c>
    </row>
    <row r="53" spans="2:11" ht="22.5">
      <c r="B53" s="28"/>
      <c r="C53" s="10"/>
      <c r="D53" s="10">
        <v>3</v>
      </c>
      <c r="E53" s="10" t="s">
        <v>108</v>
      </c>
      <c r="F53" s="26">
        <v>0</v>
      </c>
      <c r="G53" s="26">
        <v>0</v>
      </c>
      <c r="H53" s="26">
        <v>0</v>
      </c>
      <c r="I53" s="26">
        <v>0</v>
      </c>
      <c r="J53" s="26">
        <v>0</v>
      </c>
      <c r="K53" s="25">
        <v>0</v>
      </c>
    </row>
    <row r="54" spans="2:11" ht="12" customHeight="1">
      <c r="B54" s="28"/>
      <c r="C54" s="10"/>
      <c r="D54" s="10">
        <v>4</v>
      </c>
      <c r="E54" s="10" t="s">
        <v>109</v>
      </c>
      <c r="F54" s="26">
        <v>0</v>
      </c>
      <c r="G54" s="26">
        <v>0</v>
      </c>
      <c r="H54" s="26">
        <v>0</v>
      </c>
      <c r="I54" s="26">
        <v>0</v>
      </c>
      <c r="J54" s="26">
        <v>0</v>
      </c>
      <c r="K54" s="25">
        <v>0</v>
      </c>
    </row>
    <row r="55" spans="2:11" ht="22.5">
      <c r="B55" s="28"/>
      <c r="C55" s="10"/>
      <c r="D55" s="10">
        <v>5</v>
      </c>
      <c r="E55" s="10" t="s">
        <v>110</v>
      </c>
      <c r="F55" s="26">
        <v>0</v>
      </c>
      <c r="G55" s="26">
        <v>0</v>
      </c>
      <c r="H55" s="26">
        <v>0</v>
      </c>
      <c r="I55" s="26">
        <v>0</v>
      </c>
      <c r="J55" s="26">
        <v>0</v>
      </c>
      <c r="K55" s="25">
        <v>0</v>
      </c>
    </row>
    <row r="56" spans="2:11" ht="15">
      <c r="B56" s="28"/>
      <c r="C56" s="10"/>
      <c r="D56" s="10">
        <v>6</v>
      </c>
      <c r="E56" s="10" t="s">
        <v>111</v>
      </c>
      <c r="F56" s="26">
        <v>0</v>
      </c>
      <c r="G56" s="26">
        <v>0</v>
      </c>
      <c r="H56" s="26">
        <v>0</v>
      </c>
      <c r="I56" s="26">
        <v>0</v>
      </c>
      <c r="J56" s="26">
        <v>0</v>
      </c>
      <c r="K56" s="25">
        <v>0</v>
      </c>
    </row>
    <row r="57" spans="2:11" ht="33.75">
      <c r="B57" s="28"/>
      <c r="C57" s="10"/>
      <c r="D57" s="10">
        <v>7</v>
      </c>
      <c r="E57" s="10" t="s">
        <v>112</v>
      </c>
      <c r="F57" s="26">
        <v>0</v>
      </c>
      <c r="G57" s="26">
        <v>0</v>
      </c>
      <c r="H57" s="26">
        <v>0</v>
      </c>
      <c r="I57" s="26">
        <v>0</v>
      </c>
      <c r="J57" s="26">
        <v>0</v>
      </c>
      <c r="K57" s="25">
        <v>0</v>
      </c>
    </row>
    <row r="58" spans="2:11" ht="15">
      <c r="B58" s="28"/>
      <c r="C58" s="40">
        <v>7</v>
      </c>
      <c r="D58" s="55" t="s">
        <v>26</v>
      </c>
      <c r="E58" s="56"/>
      <c r="F58" s="30">
        <f aca="true" t="shared" si="7" ref="F58:K58">SUM(F59:F61)</f>
        <v>0</v>
      </c>
      <c r="G58" s="30">
        <f t="shared" si="7"/>
        <v>0</v>
      </c>
      <c r="H58" s="30">
        <f t="shared" si="7"/>
        <v>0</v>
      </c>
      <c r="I58" s="30">
        <f t="shared" si="7"/>
        <v>0</v>
      </c>
      <c r="J58" s="30">
        <f t="shared" si="7"/>
        <v>0</v>
      </c>
      <c r="K58" s="30">
        <f t="shared" si="7"/>
        <v>0</v>
      </c>
    </row>
    <row r="59" spans="2:11" ht="15">
      <c r="B59" s="28"/>
      <c r="C59" s="10"/>
      <c r="D59" s="10">
        <v>1</v>
      </c>
      <c r="E59" s="10" t="s">
        <v>103</v>
      </c>
      <c r="F59" s="26">
        <v>0</v>
      </c>
      <c r="G59" s="26">
        <v>0</v>
      </c>
      <c r="H59" s="26">
        <v>0</v>
      </c>
      <c r="I59" s="26">
        <v>0</v>
      </c>
      <c r="J59" s="26">
        <v>0</v>
      </c>
      <c r="K59" s="25">
        <v>0</v>
      </c>
    </row>
    <row r="60" spans="2:11" ht="22.5">
      <c r="B60" s="28"/>
      <c r="C60" s="10"/>
      <c r="D60" s="10">
        <v>2</v>
      </c>
      <c r="E60" s="10" t="s">
        <v>104</v>
      </c>
      <c r="F60" s="26">
        <v>0</v>
      </c>
      <c r="G60" s="26">
        <v>0</v>
      </c>
      <c r="H60" s="26">
        <v>0</v>
      </c>
      <c r="I60" s="26">
        <v>0</v>
      </c>
      <c r="J60" s="26">
        <v>0</v>
      </c>
      <c r="K60" s="25">
        <v>0</v>
      </c>
    </row>
    <row r="61" spans="2:11" ht="22.5">
      <c r="B61" s="28"/>
      <c r="C61" s="10"/>
      <c r="D61" s="10">
        <v>3</v>
      </c>
      <c r="E61" s="10" t="s">
        <v>105</v>
      </c>
      <c r="F61" s="26">
        <v>0</v>
      </c>
      <c r="G61" s="26">
        <v>0</v>
      </c>
      <c r="H61" s="26">
        <v>0</v>
      </c>
      <c r="I61" s="26">
        <v>0</v>
      </c>
      <c r="J61" s="26">
        <v>0</v>
      </c>
      <c r="K61" s="25">
        <v>0</v>
      </c>
    </row>
    <row r="62" spans="2:11" ht="15" customHeight="1">
      <c r="B62" s="28"/>
      <c r="C62" s="40">
        <v>8</v>
      </c>
      <c r="D62" s="55" t="s">
        <v>27</v>
      </c>
      <c r="E62" s="56"/>
      <c r="F62" s="30">
        <f aca="true" t="shared" si="8" ref="F62:K62">SUM(F63:F65)</f>
        <v>0</v>
      </c>
      <c r="G62" s="30">
        <f t="shared" si="8"/>
        <v>0</v>
      </c>
      <c r="H62" s="30">
        <f t="shared" si="8"/>
        <v>0</v>
      </c>
      <c r="I62" s="30">
        <f t="shared" si="8"/>
        <v>0</v>
      </c>
      <c r="J62" s="30">
        <f t="shared" si="8"/>
        <v>0</v>
      </c>
      <c r="K62" s="30">
        <f t="shared" si="8"/>
        <v>0</v>
      </c>
    </row>
    <row r="63" spans="2:11" ht="13.5" customHeight="1">
      <c r="B63" s="28"/>
      <c r="C63" s="10"/>
      <c r="D63" s="10">
        <v>2</v>
      </c>
      <c r="E63" s="10" t="s">
        <v>113</v>
      </c>
      <c r="F63" s="26">
        <v>0</v>
      </c>
      <c r="G63" s="26">
        <v>0</v>
      </c>
      <c r="H63" s="26">
        <v>0</v>
      </c>
      <c r="I63" s="26">
        <v>0</v>
      </c>
      <c r="J63" s="26">
        <v>0</v>
      </c>
      <c r="K63" s="25">
        <v>0</v>
      </c>
    </row>
    <row r="64" spans="2:11" ht="15">
      <c r="B64" s="28"/>
      <c r="C64" s="10"/>
      <c r="D64" s="10">
        <v>3</v>
      </c>
      <c r="E64" s="10" t="s">
        <v>114</v>
      </c>
      <c r="F64" s="26">
        <v>0</v>
      </c>
      <c r="G64" s="26">
        <v>0</v>
      </c>
      <c r="H64" s="26">
        <v>0</v>
      </c>
      <c r="I64" s="26">
        <v>0</v>
      </c>
      <c r="J64" s="26">
        <v>0</v>
      </c>
      <c r="K64" s="25">
        <v>0</v>
      </c>
    </row>
    <row r="65" spans="2:11" ht="22.5">
      <c r="B65" s="28"/>
      <c r="C65" s="10"/>
      <c r="D65" s="10">
        <v>9</v>
      </c>
      <c r="E65" s="10" t="s">
        <v>115</v>
      </c>
      <c r="F65" s="26">
        <v>0</v>
      </c>
      <c r="G65" s="26">
        <v>0</v>
      </c>
      <c r="H65" s="26">
        <v>0</v>
      </c>
      <c r="I65" s="26">
        <v>0</v>
      </c>
      <c r="J65" s="26">
        <v>0</v>
      </c>
      <c r="K65" s="25">
        <v>0</v>
      </c>
    </row>
    <row r="66" spans="2:11" ht="15" customHeight="1">
      <c r="B66" s="28"/>
      <c r="C66" s="40">
        <v>9</v>
      </c>
      <c r="D66" s="55" t="s">
        <v>28</v>
      </c>
      <c r="E66" s="56"/>
      <c r="F66" s="30">
        <f aca="true" t="shared" si="9" ref="F66:K66">SUM(F67:F70)</f>
        <v>0</v>
      </c>
      <c r="G66" s="30">
        <f t="shared" si="9"/>
        <v>0</v>
      </c>
      <c r="H66" s="30">
        <f t="shared" si="9"/>
        <v>0</v>
      </c>
      <c r="I66" s="30">
        <f t="shared" si="9"/>
        <v>0</v>
      </c>
      <c r="J66" s="30">
        <f t="shared" si="9"/>
        <v>0</v>
      </c>
      <c r="K66" s="30">
        <f t="shared" si="9"/>
        <v>0</v>
      </c>
    </row>
    <row r="67" spans="2:11" ht="12" customHeight="1">
      <c r="B67" s="28"/>
      <c r="C67" s="40"/>
      <c r="D67" s="10">
        <v>1</v>
      </c>
      <c r="E67" s="10" t="s">
        <v>116</v>
      </c>
      <c r="F67" s="26">
        <v>0</v>
      </c>
      <c r="G67" s="26">
        <v>0</v>
      </c>
      <c r="H67" s="26">
        <v>0</v>
      </c>
      <c r="I67" s="26">
        <v>0</v>
      </c>
      <c r="J67" s="26">
        <v>0</v>
      </c>
      <c r="K67" s="25">
        <v>0</v>
      </c>
    </row>
    <row r="68" spans="2:11" ht="15">
      <c r="B68" s="28"/>
      <c r="C68" s="40"/>
      <c r="D68" s="10">
        <v>2</v>
      </c>
      <c r="E68" s="10" t="s">
        <v>117</v>
      </c>
      <c r="F68" s="26">
        <v>0</v>
      </c>
      <c r="G68" s="26">
        <v>0</v>
      </c>
      <c r="H68" s="26">
        <v>0</v>
      </c>
      <c r="I68" s="26">
        <v>0</v>
      </c>
      <c r="J68" s="26">
        <v>0</v>
      </c>
      <c r="K68" s="25">
        <v>0</v>
      </c>
    </row>
    <row r="69" spans="2:11" ht="22.5">
      <c r="B69" s="28"/>
      <c r="C69" s="40"/>
      <c r="D69" s="10">
        <v>5</v>
      </c>
      <c r="E69" s="10" t="s">
        <v>118</v>
      </c>
      <c r="F69" s="26">
        <v>0</v>
      </c>
      <c r="G69" s="26">
        <v>0</v>
      </c>
      <c r="H69" s="26">
        <v>0</v>
      </c>
      <c r="I69" s="26">
        <v>0</v>
      </c>
      <c r="J69" s="26">
        <v>0</v>
      </c>
      <c r="K69" s="25">
        <v>0</v>
      </c>
    </row>
    <row r="70" spans="2:11" ht="15">
      <c r="B70" s="28"/>
      <c r="C70" s="40"/>
      <c r="D70" s="10">
        <v>6</v>
      </c>
      <c r="E70" s="10" t="s">
        <v>119</v>
      </c>
      <c r="F70" s="26">
        <v>0</v>
      </c>
      <c r="G70" s="26">
        <v>0</v>
      </c>
      <c r="H70" s="26">
        <v>0</v>
      </c>
      <c r="I70" s="26">
        <v>0</v>
      </c>
      <c r="J70" s="26">
        <v>0</v>
      </c>
      <c r="K70" s="25">
        <v>0</v>
      </c>
    </row>
    <row r="71" spans="2:11" ht="15">
      <c r="B71" s="28"/>
      <c r="C71" s="40">
        <v>10</v>
      </c>
      <c r="D71" s="55" t="s">
        <v>29</v>
      </c>
      <c r="E71" s="56"/>
      <c r="F71" s="30">
        <f aca="true" t="shared" si="10" ref="F71:K71">SUM(F72:F78)</f>
        <v>0</v>
      </c>
      <c r="G71" s="30">
        <f t="shared" si="10"/>
        <v>0</v>
      </c>
      <c r="H71" s="30">
        <f t="shared" si="10"/>
        <v>0</v>
      </c>
      <c r="I71" s="30">
        <f t="shared" si="10"/>
        <v>0</v>
      </c>
      <c r="J71" s="30">
        <f t="shared" si="10"/>
        <v>0</v>
      </c>
      <c r="K71" s="30">
        <f t="shared" si="10"/>
        <v>0</v>
      </c>
    </row>
    <row r="72" spans="2:11" ht="22.5">
      <c r="B72" s="28"/>
      <c r="C72" s="10"/>
      <c r="D72" s="10">
        <v>1</v>
      </c>
      <c r="E72" s="10" t="s">
        <v>120</v>
      </c>
      <c r="F72" s="26">
        <v>0</v>
      </c>
      <c r="G72" s="26">
        <v>0</v>
      </c>
      <c r="H72" s="26">
        <v>0</v>
      </c>
      <c r="I72" s="26">
        <v>0</v>
      </c>
      <c r="J72" s="26">
        <v>0</v>
      </c>
      <c r="K72" s="25">
        <v>0</v>
      </c>
    </row>
    <row r="73" spans="2:11" ht="22.5">
      <c r="B73" s="28"/>
      <c r="C73" s="10"/>
      <c r="D73" s="10">
        <v>2</v>
      </c>
      <c r="E73" s="10" t="s">
        <v>121</v>
      </c>
      <c r="F73" s="26">
        <v>0</v>
      </c>
      <c r="G73" s="26">
        <v>0</v>
      </c>
      <c r="H73" s="26">
        <v>0</v>
      </c>
      <c r="I73" s="26">
        <v>0</v>
      </c>
      <c r="J73" s="26">
        <v>0</v>
      </c>
      <c r="K73" s="25">
        <v>0</v>
      </c>
    </row>
    <row r="74" spans="2:11" ht="22.5">
      <c r="B74" s="28"/>
      <c r="C74" s="10"/>
      <c r="D74" s="10">
        <v>3</v>
      </c>
      <c r="E74" s="10" t="s">
        <v>122</v>
      </c>
      <c r="F74" s="26">
        <v>0</v>
      </c>
      <c r="G74" s="26">
        <v>0</v>
      </c>
      <c r="H74" s="26">
        <v>0</v>
      </c>
      <c r="I74" s="26">
        <v>0</v>
      </c>
      <c r="J74" s="26">
        <v>0</v>
      </c>
      <c r="K74" s="25">
        <v>0</v>
      </c>
    </row>
    <row r="75" spans="2:11" ht="15">
      <c r="B75" s="28"/>
      <c r="C75" s="10"/>
      <c r="D75" s="10">
        <v>4</v>
      </c>
      <c r="E75" s="10" t="s">
        <v>123</v>
      </c>
      <c r="F75" s="26">
        <v>0</v>
      </c>
      <c r="G75" s="26">
        <v>0</v>
      </c>
      <c r="H75" s="26">
        <v>0</v>
      </c>
      <c r="I75" s="26">
        <v>0</v>
      </c>
      <c r="J75" s="26">
        <v>0</v>
      </c>
      <c r="K75" s="25">
        <v>0</v>
      </c>
    </row>
    <row r="76" spans="2:11" ht="22.5">
      <c r="B76" s="28"/>
      <c r="C76" s="10"/>
      <c r="D76" s="10">
        <v>5</v>
      </c>
      <c r="E76" s="10" t="s">
        <v>124</v>
      </c>
      <c r="F76" s="26">
        <v>0</v>
      </c>
      <c r="G76" s="26">
        <v>0</v>
      </c>
      <c r="H76" s="26">
        <v>0</v>
      </c>
      <c r="I76" s="26">
        <v>0</v>
      </c>
      <c r="J76" s="26">
        <v>0</v>
      </c>
      <c r="K76" s="25">
        <v>0</v>
      </c>
    </row>
    <row r="77" spans="2:11" ht="15">
      <c r="B77" s="28"/>
      <c r="C77" s="10"/>
      <c r="D77" s="10">
        <v>6</v>
      </c>
      <c r="E77" s="10" t="s">
        <v>125</v>
      </c>
      <c r="F77" s="26">
        <v>0</v>
      </c>
      <c r="G77" s="26">
        <v>0</v>
      </c>
      <c r="H77" s="26">
        <v>0</v>
      </c>
      <c r="I77" s="26">
        <v>0</v>
      </c>
      <c r="J77" s="26">
        <v>0</v>
      </c>
      <c r="K77" s="25">
        <v>0</v>
      </c>
    </row>
    <row r="78" spans="2:11" ht="22.5">
      <c r="B78" s="28"/>
      <c r="C78" s="10"/>
      <c r="D78" s="10">
        <v>7</v>
      </c>
      <c r="E78" s="10" t="s">
        <v>126</v>
      </c>
      <c r="F78" s="26">
        <v>0</v>
      </c>
      <c r="G78" s="26">
        <v>0</v>
      </c>
      <c r="H78" s="26">
        <v>0</v>
      </c>
      <c r="I78" s="26">
        <v>0</v>
      </c>
      <c r="J78" s="26">
        <v>0</v>
      </c>
      <c r="K78" s="25">
        <v>0</v>
      </c>
    </row>
    <row r="79" spans="2:11" ht="15">
      <c r="B79" s="24"/>
      <c r="C79" s="78" t="s">
        <v>50</v>
      </c>
      <c r="D79" s="78"/>
      <c r="E79" s="79"/>
      <c r="F79" s="23">
        <f aca="true" t="shared" si="11" ref="F79:K79">SUM(F9)</f>
        <v>113097695</v>
      </c>
      <c r="G79" s="23">
        <f t="shared" si="11"/>
        <v>5178334.25</v>
      </c>
      <c r="H79" s="23">
        <f t="shared" si="11"/>
        <v>118276029.25000001</v>
      </c>
      <c r="I79" s="23">
        <f t="shared" si="11"/>
        <v>88078955.44999999</v>
      </c>
      <c r="J79" s="23">
        <f t="shared" si="11"/>
        <v>83463246.27999999</v>
      </c>
      <c r="K79" s="23">
        <f t="shared" si="11"/>
        <v>30197073.800000004</v>
      </c>
    </row>
    <row r="80" spans="6:11" ht="15">
      <c r="F80" s="3"/>
      <c r="G80" s="3"/>
      <c r="H80" s="3"/>
      <c r="I80" s="3"/>
      <c r="J80" s="3"/>
      <c r="K80" s="3"/>
    </row>
  </sheetData>
  <sheetProtection/>
  <mergeCells count="19">
    <mergeCell ref="D19:E19"/>
    <mergeCell ref="D28:E28"/>
    <mergeCell ref="D32:E32"/>
    <mergeCell ref="C79:E79"/>
    <mergeCell ref="D50:E50"/>
    <mergeCell ref="D58:E58"/>
    <mergeCell ref="D62:E62"/>
    <mergeCell ref="D66:E66"/>
    <mergeCell ref="D71:E71"/>
    <mergeCell ref="D44:E44"/>
    <mergeCell ref="C9:E9"/>
    <mergeCell ref="D11:E11"/>
    <mergeCell ref="B1:K1"/>
    <mergeCell ref="B2:K2"/>
    <mergeCell ref="B3:K3"/>
    <mergeCell ref="B4:K4"/>
    <mergeCell ref="B6:E8"/>
    <mergeCell ref="F6:J6"/>
    <mergeCell ref="K6:K7"/>
  </mergeCells>
  <printOptions horizontalCentered="1"/>
  <pageMargins left="0.7086614173228347" right="0.35433070866141736" top="0.6299212598425197" bottom="0.1968503937007874" header="0" footer="0"/>
  <pageSetup fitToHeight="0" fitToWidth="1" horizontalDpi="300" verticalDpi="300" orientation="landscape" scale="70" r:id="rId2"/>
  <headerFooter>
    <oddFooter>&amp;R&amp;10Programática/14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K52"/>
  <sheetViews>
    <sheetView tabSelected="1" view="pageBreakPreview" zoomScaleSheetLayoutView="100" zoomScalePageLayoutView="0" workbookViewId="0" topLeftCell="A1">
      <selection activeCell="F13" sqref="F13"/>
    </sheetView>
  </sheetViews>
  <sheetFormatPr defaultColWidth="11.421875" defaultRowHeight="15"/>
  <cols>
    <col min="1" max="1" width="2.140625" style="22" customWidth="1"/>
    <col min="2" max="2" width="2.57421875" style="1" customWidth="1"/>
    <col min="3" max="3" width="3.28125" style="1" customWidth="1"/>
    <col min="4" max="4" width="2.7109375" style="1" customWidth="1"/>
    <col min="5" max="5" width="70.00390625" style="1" customWidth="1"/>
    <col min="6" max="11" width="16.7109375" style="1" customWidth="1"/>
    <col min="12" max="12" width="1.7109375" style="0" customWidth="1"/>
  </cols>
  <sheetData>
    <row r="1" spans="2:11" ht="15">
      <c r="B1" s="65" t="s">
        <v>155</v>
      </c>
      <c r="C1" s="65"/>
      <c r="D1" s="65"/>
      <c r="E1" s="65"/>
      <c r="F1" s="65"/>
      <c r="G1" s="65"/>
      <c r="H1" s="65"/>
      <c r="I1" s="65"/>
      <c r="J1" s="65"/>
      <c r="K1" s="66"/>
    </row>
    <row r="2" spans="2:11" ht="15">
      <c r="B2" s="65" t="s">
        <v>154</v>
      </c>
      <c r="C2" s="65"/>
      <c r="D2" s="65"/>
      <c r="E2" s="65"/>
      <c r="F2" s="65"/>
      <c r="G2" s="65"/>
      <c r="H2" s="65"/>
      <c r="I2" s="65"/>
      <c r="J2" s="65"/>
      <c r="K2" s="65"/>
    </row>
    <row r="3" spans="2:11" ht="15">
      <c r="B3" s="65" t="s">
        <v>42</v>
      </c>
      <c r="C3" s="65"/>
      <c r="D3" s="65"/>
      <c r="E3" s="65"/>
      <c r="F3" s="65"/>
      <c r="G3" s="65"/>
      <c r="H3" s="65"/>
      <c r="I3" s="65"/>
      <c r="J3" s="65"/>
      <c r="K3" s="65"/>
    </row>
    <row r="4" spans="2:11" ht="15">
      <c r="B4" s="65" t="s">
        <v>157</v>
      </c>
      <c r="C4" s="65"/>
      <c r="D4" s="65"/>
      <c r="E4" s="65"/>
      <c r="F4" s="65"/>
      <c r="G4" s="65"/>
      <c r="H4" s="65"/>
      <c r="I4" s="65"/>
      <c r="J4" s="65"/>
      <c r="K4" s="66"/>
    </row>
    <row r="5" spans="2:11" s="22" customFormat="1" ht="2.25" customHeight="1" thickBot="1">
      <c r="B5" s="33"/>
      <c r="C5" s="33" t="s">
        <v>0</v>
      </c>
      <c r="D5" s="33"/>
      <c r="E5" s="33"/>
      <c r="F5" s="33"/>
      <c r="G5" s="33"/>
      <c r="H5" s="33"/>
      <c r="I5" s="33"/>
      <c r="J5" s="33"/>
      <c r="K5" s="33"/>
    </row>
    <row r="6" spans="2:11" ht="15.75" thickBot="1">
      <c r="B6" s="67" t="s">
        <v>1</v>
      </c>
      <c r="C6" s="68"/>
      <c r="D6" s="68"/>
      <c r="E6" s="69"/>
      <c r="F6" s="76" t="s">
        <v>2</v>
      </c>
      <c r="G6" s="76"/>
      <c r="H6" s="76"/>
      <c r="I6" s="76"/>
      <c r="J6" s="76"/>
      <c r="K6" s="77" t="s">
        <v>3</v>
      </c>
    </row>
    <row r="7" spans="2:11" ht="23.25" thickBot="1">
      <c r="B7" s="70"/>
      <c r="C7" s="71"/>
      <c r="D7" s="71"/>
      <c r="E7" s="72"/>
      <c r="F7" s="36" t="s">
        <v>4</v>
      </c>
      <c r="G7" s="36" t="s">
        <v>5</v>
      </c>
      <c r="H7" s="36" t="s">
        <v>6</v>
      </c>
      <c r="I7" s="36" t="s">
        <v>7</v>
      </c>
      <c r="J7" s="36" t="s">
        <v>8</v>
      </c>
      <c r="K7" s="77"/>
    </row>
    <row r="8" spans="2:11" ht="15.75" customHeight="1" thickBot="1">
      <c r="B8" s="73"/>
      <c r="C8" s="74"/>
      <c r="D8" s="74"/>
      <c r="E8" s="75"/>
      <c r="F8" s="36">
        <v>1</v>
      </c>
      <c r="G8" s="36">
        <v>2</v>
      </c>
      <c r="H8" s="36" t="s">
        <v>9</v>
      </c>
      <c r="I8" s="36">
        <v>4</v>
      </c>
      <c r="J8" s="36">
        <v>5</v>
      </c>
      <c r="K8" s="37" t="s">
        <v>10</v>
      </c>
    </row>
    <row r="9" spans="2:11" ht="12" customHeight="1">
      <c r="B9" s="6">
        <v>3</v>
      </c>
      <c r="C9" s="55" t="s">
        <v>14</v>
      </c>
      <c r="D9" s="55"/>
      <c r="E9" s="56"/>
      <c r="F9" s="35">
        <f aca="true" t="shared" si="0" ref="F9:K9">F10+F17+F22+F26+F30+F33+F39</f>
        <v>0</v>
      </c>
      <c r="G9" s="35">
        <f t="shared" si="0"/>
        <v>0</v>
      </c>
      <c r="H9" s="35">
        <f t="shared" si="0"/>
        <v>0</v>
      </c>
      <c r="I9" s="35">
        <f t="shared" si="0"/>
        <v>0</v>
      </c>
      <c r="J9" s="35">
        <f t="shared" si="0"/>
        <v>0</v>
      </c>
      <c r="K9" s="35">
        <f t="shared" si="0"/>
        <v>0</v>
      </c>
    </row>
    <row r="10" spans="2:11" ht="14.25" customHeight="1">
      <c r="B10" s="9"/>
      <c r="C10" s="40">
        <v>1</v>
      </c>
      <c r="D10" s="55" t="s">
        <v>30</v>
      </c>
      <c r="E10" s="56"/>
      <c r="F10" s="30">
        <f aca="true" t="shared" si="1" ref="F10:K10">SUM(F11:F16)</f>
        <v>0</v>
      </c>
      <c r="G10" s="30">
        <f t="shared" si="1"/>
        <v>0</v>
      </c>
      <c r="H10" s="30">
        <f t="shared" si="1"/>
        <v>0</v>
      </c>
      <c r="I10" s="30">
        <f t="shared" si="1"/>
        <v>0</v>
      </c>
      <c r="J10" s="30">
        <f t="shared" si="1"/>
        <v>0</v>
      </c>
      <c r="K10" s="30">
        <f t="shared" si="1"/>
        <v>0</v>
      </c>
    </row>
    <row r="11" spans="2:11" ht="15">
      <c r="B11" s="9"/>
      <c r="C11" s="10"/>
      <c r="D11" s="10">
        <v>2</v>
      </c>
      <c r="E11" s="10" t="s">
        <v>127</v>
      </c>
      <c r="F11" s="26">
        <v>0</v>
      </c>
      <c r="G11" s="26">
        <v>0</v>
      </c>
      <c r="H11" s="26">
        <v>0</v>
      </c>
      <c r="I11" s="26">
        <v>0</v>
      </c>
      <c r="J11" s="26">
        <v>0</v>
      </c>
      <c r="K11" s="25">
        <v>0</v>
      </c>
    </row>
    <row r="12" spans="2:11" ht="22.5">
      <c r="B12" s="9"/>
      <c r="C12" s="10"/>
      <c r="D12" s="10">
        <v>3</v>
      </c>
      <c r="E12" s="10" t="s">
        <v>128</v>
      </c>
      <c r="F12" s="26">
        <v>0</v>
      </c>
      <c r="G12" s="26">
        <v>0</v>
      </c>
      <c r="H12" s="26">
        <v>0</v>
      </c>
      <c r="I12" s="26">
        <v>0</v>
      </c>
      <c r="J12" s="26">
        <v>0</v>
      </c>
      <c r="K12" s="25">
        <v>0</v>
      </c>
    </row>
    <row r="13" spans="2:11" ht="12" customHeight="1">
      <c r="B13" s="9"/>
      <c r="C13" s="10"/>
      <c r="D13" s="10">
        <v>4</v>
      </c>
      <c r="E13" s="10" t="s">
        <v>129</v>
      </c>
      <c r="F13" s="26">
        <v>0</v>
      </c>
      <c r="G13" s="26">
        <v>0</v>
      </c>
      <c r="H13" s="26">
        <v>0</v>
      </c>
      <c r="I13" s="26">
        <v>0</v>
      </c>
      <c r="J13" s="26">
        <v>0</v>
      </c>
      <c r="K13" s="25">
        <v>0</v>
      </c>
    </row>
    <row r="14" spans="2:11" ht="13.5" customHeight="1">
      <c r="B14" s="9"/>
      <c r="C14" s="10"/>
      <c r="D14" s="10">
        <v>6</v>
      </c>
      <c r="E14" s="10" t="s">
        <v>130</v>
      </c>
      <c r="F14" s="26">
        <v>0</v>
      </c>
      <c r="G14" s="26">
        <v>0</v>
      </c>
      <c r="H14" s="26">
        <v>0</v>
      </c>
      <c r="I14" s="26">
        <v>0</v>
      </c>
      <c r="J14" s="26">
        <v>0</v>
      </c>
      <c r="K14" s="25">
        <v>0</v>
      </c>
    </row>
    <row r="15" spans="2:11" ht="14.25" customHeight="1">
      <c r="B15" s="9"/>
      <c r="C15" s="10"/>
      <c r="D15" s="10">
        <v>11</v>
      </c>
      <c r="E15" s="10" t="s">
        <v>131</v>
      </c>
      <c r="F15" s="26">
        <v>0</v>
      </c>
      <c r="G15" s="26">
        <v>0</v>
      </c>
      <c r="H15" s="26">
        <v>0</v>
      </c>
      <c r="I15" s="26">
        <v>0</v>
      </c>
      <c r="J15" s="26">
        <v>0</v>
      </c>
      <c r="K15" s="25">
        <v>0</v>
      </c>
    </row>
    <row r="16" spans="2:11" ht="22.5">
      <c r="B16" s="9"/>
      <c r="C16" s="10"/>
      <c r="D16" s="10">
        <v>12</v>
      </c>
      <c r="E16" s="10" t="s">
        <v>132</v>
      </c>
      <c r="F16" s="26">
        <v>0</v>
      </c>
      <c r="G16" s="26">
        <v>0</v>
      </c>
      <c r="H16" s="26">
        <v>0</v>
      </c>
      <c r="I16" s="26">
        <v>0</v>
      </c>
      <c r="J16" s="26">
        <v>0</v>
      </c>
      <c r="K16" s="25">
        <v>0</v>
      </c>
    </row>
    <row r="17" spans="2:11" ht="13.5" customHeight="1">
      <c r="B17" s="28"/>
      <c r="C17" s="40">
        <v>2</v>
      </c>
      <c r="D17" s="55" t="s">
        <v>31</v>
      </c>
      <c r="E17" s="56"/>
      <c r="F17" s="30">
        <f aca="true" t="shared" si="2" ref="F17:K17">SUM(F18:F21)</f>
        <v>0</v>
      </c>
      <c r="G17" s="30">
        <f t="shared" si="2"/>
        <v>0</v>
      </c>
      <c r="H17" s="30">
        <f t="shared" si="2"/>
        <v>0</v>
      </c>
      <c r="I17" s="30">
        <f t="shared" si="2"/>
        <v>0</v>
      </c>
      <c r="J17" s="30">
        <f t="shared" si="2"/>
        <v>0</v>
      </c>
      <c r="K17" s="30">
        <f t="shared" si="2"/>
        <v>0</v>
      </c>
    </row>
    <row r="18" spans="2:11" ht="14.25" customHeight="1">
      <c r="B18" s="28"/>
      <c r="C18" s="10"/>
      <c r="D18" s="10">
        <v>1</v>
      </c>
      <c r="E18" s="10" t="s">
        <v>133</v>
      </c>
      <c r="F18" s="26">
        <v>0</v>
      </c>
      <c r="G18" s="26">
        <v>0</v>
      </c>
      <c r="H18" s="26">
        <v>0</v>
      </c>
      <c r="I18" s="26">
        <v>0</v>
      </c>
      <c r="J18" s="26">
        <v>0</v>
      </c>
      <c r="K18" s="25">
        <v>0</v>
      </c>
    </row>
    <row r="19" spans="2:11" ht="22.5">
      <c r="B19" s="28"/>
      <c r="C19" s="10"/>
      <c r="D19" s="10">
        <v>2</v>
      </c>
      <c r="E19" s="10" t="s">
        <v>134</v>
      </c>
      <c r="F19" s="26">
        <v>0</v>
      </c>
      <c r="G19" s="26">
        <v>0</v>
      </c>
      <c r="H19" s="26">
        <v>0</v>
      </c>
      <c r="I19" s="26">
        <v>0</v>
      </c>
      <c r="J19" s="26">
        <v>0</v>
      </c>
      <c r="K19" s="25">
        <v>0</v>
      </c>
    </row>
    <row r="20" spans="2:11" ht="12" customHeight="1">
      <c r="B20" s="28"/>
      <c r="C20" s="10"/>
      <c r="D20" s="10">
        <v>6</v>
      </c>
      <c r="E20" s="10" t="s">
        <v>135</v>
      </c>
      <c r="F20" s="26">
        <v>0</v>
      </c>
      <c r="G20" s="26">
        <v>0</v>
      </c>
      <c r="H20" s="26">
        <v>0</v>
      </c>
      <c r="I20" s="26">
        <v>0</v>
      </c>
      <c r="J20" s="26">
        <v>0</v>
      </c>
      <c r="K20" s="25">
        <v>0</v>
      </c>
    </row>
    <row r="21" spans="2:11" ht="15">
      <c r="B21" s="28"/>
      <c r="C21" s="10"/>
      <c r="D21" s="10">
        <v>8</v>
      </c>
      <c r="E21" s="10" t="s">
        <v>136</v>
      </c>
      <c r="F21" s="26">
        <v>0</v>
      </c>
      <c r="G21" s="26">
        <v>0</v>
      </c>
      <c r="H21" s="26">
        <v>0</v>
      </c>
      <c r="I21" s="26">
        <v>0</v>
      </c>
      <c r="J21" s="26">
        <v>0</v>
      </c>
      <c r="K21" s="25">
        <v>0</v>
      </c>
    </row>
    <row r="22" spans="2:11" ht="12" customHeight="1">
      <c r="B22" s="28"/>
      <c r="C22" s="40">
        <v>3</v>
      </c>
      <c r="D22" s="55" t="s">
        <v>32</v>
      </c>
      <c r="E22" s="56"/>
      <c r="F22" s="30">
        <f aca="true" t="shared" si="3" ref="F22:K22">SUM(F23:F25)</f>
        <v>0</v>
      </c>
      <c r="G22" s="30">
        <f t="shared" si="3"/>
        <v>0</v>
      </c>
      <c r="H22" s="30">
        <f t="shared" si="3"/>
        <v>0</v>
      </c>
      <c r="I22" s="30">
        <f t="shared" si="3"/>
        <v>0</v>
      </c>
      <c r="J22" s="30">
        <f t="shared" si="3"/>
        <v>0</v>
      </c>
      <c r="K22" s="30">
        <f t="shared" si="3"/>
        <v>0</v>
      </c>
    </row>
    <row r="23" spans="2:11" ht="15">
      <c r="B23" s="28"/>
      <c r="C23" s="10"/>
      <c r="D23" s="10">
        <v>1</v>
      </c>
      <c r="E23" s="10" t="s">
        <v>137</v>
      </c>
      <c r="F23" s="26">
        <v>0</v>
      </c>
      <c r="G23" s="26">
        <v>0</v>
      </c>
      <c r="H23" s="26">
        <v>0</v>
      </c>
      <c r="I23" s="26">
        <v>0</v>
      </c>
      <c r="J23" s="26">
        <v>0</v>
      </c>
      <c r="K23" s="25">
        <v>0</v>
      </c>
    </row>
    <row r="24" spans="2:11" ht="22.5">
      <c r="B24" s="28"/>
      <c r="C24" s="10"/>
      <c r="D24" s="10">
        <v>2</v>
      </c>
      <c r="E24" s="10" t="s">
        <v>138</v>
      </c>
      <c r="F24" s="26">
        <v>0</v>
      </c>
      <c r="G24" s="26">
        <v>0</v>
      </c>
      <c r="H24" s="26">
        <v>0</v>
      </c>
      <c r="I24" s="26">
        <v>0</v>
      </c>
      <c r="J24" s="26">
        <v>0</v>
      </c>
      <c r="K24" s="25">
        <v>0</v>
      </c>
    </row>
    <row r="25" spans="2:11" ht="15">
      <c r="B25" s="28"/>
      <c r="C25" s="10"/>
      <c r="D25" s="10">
        <v>3</v>
      </c>
      <c r="E25" s="10" t="s">
        <v>139</v>
      </c>
      <c r="F25" s="26">
        <v>0</v>
      </c>
      <c r="G25" s="26">
        <v>0</v>
      </c>
      <c r="H25" s="26">
        <v>0</v>
      </c>
      <c r="I25" s="26">
        <v>0</v>
      </c>
      <c r="J25" s="26">
        <v>0</v>
      </c>
      <c r="K25" s="25">
        <v>0</v>
      </c>
    </row>
    <row r="26" spans="2:11" ht="13.5" customHeight="1">
      <c r="B26" s="28"/>
      <c r="C26" s="40">
        <v>4</v>
      </c>
      <c r="D26" s="55" t="s">
        <v>33</v>
      </c>
      <c r="E26" s="56"/>
      <c r="F26" s="30">
        <f aca="true" t="shared" si="4" ref="F26:K26">SUM(F27:F29)</f>
        <v>0</v>
      </c>
      <c r="G26" s="30">
        <f t="shared" si="4"/>
        <v>0</v>
      </c>
      <c r="H26" s="30">
        <f t="shared" si="4"/>
        <v>0</v>
      </c>
      <c r="I26" s="30">
        <f t="shared" si="4"/>
        <v>0</v>
      </c>
      <c r="J26" s="30">
        <f t="shared" si="4"/>
        <v>0</v>
      </c>
      <c r="K26" s="30">
        <f t="shared" si="4"/>
        <v>0</v>
      </c>
    </row>
    <row r="27" spans="2:11" ht="22.5">
      <c r="B27" s="28"/>
      <c r="C27" s="10"/>
      <c r="D27" s="10">
        <v>2</v>
      </c>
      <c r="E27" s="10" t="s">
        <v>140</v>
      </c>
      <c r="F27" s="26">
        <v>0</v>
      </c>
      <c r="G27" s="26">
        <v>0</v>
      </c>
      <c r="H27" s="26">
        <v>0</v>
      </c>
      <c r="I27" s="26">
        <v>0</v>
      </c>
      <c r="J27" s="26">
        <v>0</v>
      </c>
      <c r="K27" s="25">
        <v>0</v>
      </c>
    </row>
    <row r="28" spans="2:11" ht="14.25" customHeight="1">
      <c r="B28" s="28"/>
      <c r="C28" s="10"/>
      <c r="D28" s="10">
        <v>6</v>
      </c>
      <c r="E28" s="10" t="s">
        <v>141</v>
      </c>
      <c r="F28" s="26">
        <v>0</v>
      </c>
      <c r="G28" s="26">
        <v>0</v>
      </c>
      <c r="H28" s="26">
        <v>0</v>
      </c>
      <c r="I28" s="26">
        <v>0</v>
      </c>
      <c r="J28" s="26">
        <v>0</v>
      </c>
      <c r="K28" s="25">
        <v>0</v>
      </c>
    </row>
    <row r="29" spans="2:11" ht="12.75" customHeight="1">
      <c r="B29" s="28"/>
      <c r="C29" s="10"/>
      <c r="D29" s="10">
        <v>8</v>
      </c>
      <c r="E29" s="10" t="s">
        <v>142</v>
      </c>
      <c r="F29" s="26">
        <v>0</v>
      </c>
      <c r="G29" s="26">
        <v>0</v>
      </c>
      <c r="H29" s="26">
        <v>0</v>
      </c>
      <c r="I29" s="26">
        <v>0</v>
      </c>
      <c r="J29" s="26">
        <v>0</v>
      </c>
      <c r="K29" s="25">
        <v>0</v>
      </c>
    </row>
    <row r="30" spans="2:11" ht="15" customHeight="1">
      <c r="B30" s="28"/>
      <c r="C30" s="40">
        <v>5</v>
      </c>
      <c r="D30" s="55" t="s">
        <v>34</v>
      </c>
      <c r="E30" s="56"/>
      <c r="F30" s="30">
        <f aca="true" t="shared" si="5" ref="F30:K30">SUM(F32+F31)</f>
        <v>0</v>
      </c>
      <c r="G30" s="30">
        <f t="shared" si="5"/>
        <v>0</v>
      </c>
      <c r="H30" s="30">
        <f t="shared" si="5"/>
        <v>0</v>
      </c>
      <c r="I30" s="30">
        <f t="shared" si="5"/>
        <v>0</v>
      </c>
      <c r="J30" s="30">
        <f t="shared" si="5"/>
        <v>0</v>
      </c>
      <c r="K30" s="30">
        <f t="shared" si="5"/>
        <v>0</v>
      </c>
    </row>
    <row r="31" spans="2:11" ht="15">
      <c r="B31" s="28"/>
      <c r="C31" s="10"/>
      <c r="D31" s="10">
        <v>2</v>
      </c>
      <c r="E31" s="10" t="s">
        <v>143</v>
      </c>
      <c r="F31" s="26">
        <v>0</v>
      </c>
      <c r="G31" s="26">
        <v>0</v>
      </c>
      <c r="H31" s="26">
        <v>0</v>
      </c>
      <c r="I31" s="26">
        <v>0</v>
      </c>
      <c r="J31" s="26">
        <v>0</v>
      </c>
      <c r="K31" s="25">
        <v>0</v>
      </c>
    </row>
    <row r="32" spans="2:11" ht="22.5" customHeight="1">
      <c r="B32" s="28"/>
      <c r="C32" s="10"/>
      <c r="D32" s="10">
        <v>5</v>
      </c>
      <c r="E32" s="10" t="s">
        <v>144</v>
      </c>
      <c r="F32" s="26">
        <v>0</v>
      </c>
      <c r="G32" s="26">
        <v>0</v>
      </c>
      <c r="H32" s="26">
        <v>0</v>
      </c>
      <c r="I32" s="26">
        <v>0</v>
      </c>
      <c r="J32" s="26">
        <v>0</v>
      </c>
      <c r="K32" s="25">
        <v>0</v>
      </c>
    </row>
    <row r="33" spans="2:11" ht="15">
      <c r="B33" s="28"/>
      <c r="C33" s="40">
        <v>6</v>
      </c>
      <c r="D33" s="55" t="s">
        <v>35</v>
      </c>
      <c r="E33" s="56"/>
      <c r="F33" s="30">
        <f aca="true" t="shared" si="6" ref="F33:K33">SUM(F34:F38)</f>
        <v>0</v>
      </c>
      <c r="G33" s="30">
        <f t="shared" si="6"/>
        <v>0</v>
      </c>
      <c r="H33" s="30">
        <f t="shared" si="6"/>
        <v>0</v>
      </c>
      <c r="I33" s="30">
        <f t="shared" si="6"/>
        <v>0</v>
      </c>
      <c r="J33" s="30">
        <f t="shared" si="6"/>
        <v>0</v>
      </c>
      <c r="K33" s="30">
        <f t="shared" si="6"/>
        <v>0</v>
      </c>
    </row>
    <row r="34" spans="2:11" ht="15">
      <c r="B34" s="28"/>
      <c r="C34" s="10"/>
      <c r="D34" s="10">
        <v>1</v>
      </c>
      <c r="E34" s="10" t="s">
        <v>145</v>
      </c>
      <c r="F34" s="26">
        <v>0</v>
      </c>
      <c r="G34" s="26">
        <v>0</v>
      </c>
      <c r="H34" s="26">
        <v>0</v>
      </c>
      <c r="I34" s="26">
        <v>0</v>
      </c>
      <c r="J34" s="26">
        <v>0</v>
      </c>
      <c r="K34" s="25">
        <v>0</v>
      </c>
    </row>
    <row r="35" spans="2:11" ht="15">
      <c r="B35" s="28"/>
      <c r="C35" s="10"/>
      <c r="D35" s="10">
        <v>3</v>
      </c>
      <c r="E35" s="10" t="s">
        <v>146</v>
      </c>
      <c r="F35" s="26">
        <v>0</v>
      </c>
      <c r="G35" s="26">
        <v>0</v>
      </c>
      <c r="H35" s="26">
        <v>0</v>
      </c>
      <c r="I35" s="26">
        <v>0</v>
      </c>
      <c r="J35" s="26">
        <v>0</v>
      </c>
      <c r="K35" s="25">
        <v>0</v>
      </c>
    </row>
    <row r="36" spans="2:11" ht="22.5">
      <c r="B36" s="28"/>
      <c r="C36" s="10"/>
      <c r="D36" s="10">
        <v>5</v>
      </c>
      <c r="E36" s="10" t="s">
        <v>147</v>
      </c>
      <c r="F36" s="26">
        <v>0</v>
      </c>
      <c r="G36" s="26">
        <v>0</v>
      </c>
      <c r="H36" s="26">
        <v>0</v>
      </c>
      <c r="I36" s="26">
        <v>0</v>
      </c>
      <c r="J36" s="26">
        <v>0</v>
      </c>
      <c r="K36" s="25">
        <v>0</v>
      </c>
    </row>
    <row r="37" spans="2:11" ht="19.5" customHeight="1">
      <c r="B37" s="28"/>
      <c r="C37" s="10"/>
      <c r="D37" s="10">
        <v>6</v>
      </c>
      <c r="E37" s="10" t="s">
        <v>148</v>
      </c>
      <c r="F37" s="26">
        <v>0</v>
      </c>
      <c r="G37" s="26">
        <v>0</v>
      </c>
      <c r="H37" s="26">
        <v>0</v>
      </c>
      <c r="I37" s="26">
        <v>0</v>
      </c>
      <c r="J37" s="26">
        <v>0</v>
      </c>
      <c r="K37" s="25">
        <v>0</v>
      </c>
    </row>
    <row r="38" spans="2:11" ht="15.75" customHeight="1">
      <c r="B38" s="28"/>
      <c r="C38" s="10"/>
      <c r="D38" s="10">
        <v>8</v>
      </c>
      <c r="E38" s="10" t="s">
        <v>149</v>
      </c>
      <c r="F38" s="26">
        <v>0</v>
      </c>
      <c r="G38" s="26">
        <v>0</v>
      </c>
      <c r="H38" s="26">
        <v>0</v>
      </c>
      <c r="I38" s="26">
        <v>0</v>
      </c>
      <c r="J38" s="26">
        <v>0</v>
      </c>
      <c r="K38" s="25">
        <v>0</v>
      </c>
    </row>
    <row r="39" spans="2:11" ht="15" customHeight="1">
      <c r="B39" s="28"/>
      <c r="C39" s="40">
        <v>7</v>
      </c>
      <c r="D39" s="55" t="s">
        <v>41</v>
      </c>
      <c r="E39" s="56"/>
      <c r="F39" s="30">
        <f aca="true" t="shared" si="7" ref="F39:K39">SUM(F40:F43)</f>
        <v>0</v>
      </c>
      <c r="G39" s="30">
        <f t="shared" si="7"/>
        <v>0</v>
      </c>
      <c r="H39" s="30">
        <f t="shared" si="7"/>
        <v>0</v>
      </c>
      <c r="I39" s="30">
        <f t="shared" si="7"/>
        <v>0</v>
      </c>
      <c r="J39" s="30">
        <f t="shared" si="7"/>
        <v>0</v>
      </c>
      <c r="K39" s="30">
        <f t="shared" si="7"/>
        <v>0</v>
      </c>
    </row>
    <row r="40" spans="2:11" ht="15">
      <c r="B40" s="28"/>
      <c r="C40" s="27"/>
      <c r="D40" s="10">
        <v>1</v>
      </c>
      <c r="E40" s="10" t="s">
        <v>150</v>
      </c>
      <c r="F40" s="26">
        <v>0</v>
      </c>
      <c r="G40" s="26">
        <v>0</v>
      </c>
      <c r="H40" s="26">
        <v>0</v>
      </c>
      <c r="I40" s="26">
        <v>0</v>
      </c>
      <c r="J40" s="26">
        <v>0</v>
      </c>
      <c r="K40" s="25">
        <v>0</v>
      </c>
    </row>
    <row r="41" spans="2:11" ht="15">
      <c r="B41" s="28"/>
      <c r="C41" s="27"/>
      <c r="D41" s="10">
        <v>2</v>
      </c>
      <c r="E41" s="10" t="s">
        <v>151</v>
      </c>
      <c r="F41" s="26">
        <v>0</v>
      </c>
      <c r="G41" s="26">
        <v>0</v>
      </c>
      <c r="H41" s="26">
        <v>0</v>
      </c>
      <c r="I41" s="26">
        <v>0</v>
      </c>
      <c r="J41" s="26">
        <v>0</v>
      </c>
      <c r="K41" s="25">
        <v>0</v>
      </c>
    </row>
    <row r="42" spans="2:11" ht="15">
      <c r="B42" s="28"/>
      <c r="C42" s="27"/>
      <c r="D42" s="10">
        <v>4</v>
      </c>
      <c r="E42" s="10" t="s">
        <v>152</v>
      </c>
      <c r="F42" s="26">
        <v>0</v>
      </c>
      <c r="G42" s="26">
        <v>0</v>
      </c>
      <c r="H42" s="26">
        <v>0</v>
      </c>
      <c r="I42" s="26">
        <v>0</v>
      </c>
      <c r="J42" s="26">
        <v>0</v>
      </c>
      <c r="K42" s="25">
        <v>0</v>
      </c>
    </row>
    <row r="43" spans="2:11" ht="15">
      <c r="B43" s="28"/>
      <c r="C43" s="27"/>
      <c r="D43" s="10">
        <v>6</v>
      </c>
      <c r="E43" s="10" t="s">
        <v>153</v>
      </c>
      <c r="F43" s="26">
        <v>0</v>
      </c>
      <c r="G43" s="26">
        <v>0</v>
      </c>
      <c r="H43" s="26">
        <v>0</v>
      </c>
      <c r="I43" s="26">
        <v>0</v>
      </c>
      <c r="J43" s="26">
        <v>0</v>
      </c>
      <c r="K43" s="25">
        <v>0</v>
      </c>
    </row>
    <row r="44" spans="2:11" ht="12.75" customHeight="1">
      <c r="B44" s="28"/>
      <c r="C44" s="27"/>
      <c r="D44" s="27"/>
      <c r="E44" s="27"/>
      <c r="F44" s="26"/>
      <c r="G44" s="26"/>
      <c r="H44" s="26"/>
      <c r="I44" s="26"/>
      <c r="J44" s="26"/>
      <c r="K44" s="25"/>
    </row>
    <row r="45" spans="2:11" ht="15">
      <c r="B45" s="28"/>
      <c r="C45" s="27"/>
      <c r="D45" s="27"/>
      <c r="E45" s="27"/>
      <c r="F45" s="26"/>
      <c r="G45" s="26"/>
      <c r="H45" s="26"/>
      <c r="I45" s="26"/>
      <c r="J45" s="26"/>
      <c r="K45" s="25"/>
    </row>
    <row r="46" spans="2:11" ht="12.75" customHeight="1">
      <c r="B46" s="28"/>
      <c r="C46" s="29"/>
      <c r="D46" s="80"/>
      <c r="E46" s="81"/>
      <c r="F46" s="30"/>
      <c r="G46" s="30"/>
      <c r="H46" s="30"/>
      <c r="I46" s="30"/>
      <c r="J46" s="30"/>
      <c r="K46" s="30"/>
    </row>
    <row r="47" spans="2:11" ht="15">
      <c r="B47" s="28"/>
      <c r="C47" s="27"/>
      <c r="D47" s="27"/>
      <c r="E47" s="27"/>
      <c r="F47" s="26"/>
      <c r="G47" s="26"/>
      <c r="H47" s="26"/>
      <c r="I47" s="26"/>
      <c r="J47" s="26"/>
      <c r="K47" s="25"/>
    </row>
    <row r="48" spans="2:11" ht="12.75" customHeight="1">
      <c r="B48" s="28"/>
      <c r="C48" s="27"/>
      <c r="D48" s="27"/>
      <c r="E48" s="27"/>
      <c r="F48" s="26"/>
      <c r="G48" s="26"/>
      <c r="H48" s="26"/>
      <c r="I48" s="26"/>
      <c r="J48" s="26"/>
      <c r="K48" s="25"/>
    </row>
    <row r="49" spans="2:11" ht="15">
      <c r="B49" s="28"/>
      <c r="C49" s="27"/>
      <c r="D49" s="27"/>
      <c r="E49" s="27"/>
      <c r="F49" s="26"/>
      <c r="G49" s="26"/>
      <c r="H49" s="26"/>
      <c r="I49" s="26"/>
      <c r="J49" s="26"/>
      <c r="K49" s="25"/>
    </row>
    <row r="50" spans="2:11" ht="15">
      <c r="B50" s="28"/>
      <c r="C50" s="27"/>
      <c r="D50" s="27"/>
      <c r="E50" s="27"/>
      <c r="F50" s="26"/>
      <c r="G50" s="26"/>
      <c r="H50" s="26"/>
      <c r="I50" s="26"/>
      <c r="J50" s="26"/>
      <c r="K50" s="25"/>
    </row>
    <row r="51" spans="2:11" ht="11.25" customHeight="1">
      <c r="B51" s="24"/>
      <c r="C51" s="78" t="s">
        <v>51</v>
      </c>
      <c r="D51" s="78"/>
      <c r="E51" s="79"/>
      <c r="F51" s="23">
        <f aca="true" t="shared" si="8" ref="F51:K51">F9</f>
        <v>0</v>
      </c>
      <c r="G51" s="23">
        <f t="shared" si="8"/>
        <v>0</v>
      </c>
      <c r="H51" s="23">
        <f t="shared" si="8"/>
        <v>0</v>
      </c>
      <c r="I51" s="23">
        <f t="shared" si="8"/>
        <v>0</v>
      </c>
      <c r="J51" s="23">
        <f t="shared" si="8"/>
        <v>0</v>
      </c>
      <c r="K51" s="23">
        <f t="shared" si="8"/>
        <v>0</v>
      </c>
    </row>
    <row r="52" spans="6:11" ht="15" customHeight="1">
      <c r="F52" s="3"/>
      <c r="G52" s="3"/>
      <c r="H52" s="3"/>
      <c r="I52" s="3"/>
      <c r="J52" s="3"/>
      <c r="K52" s="3"/>
    </row>
    <row r="53" ht="15" customHeight="1"/>
  </sheetData>
  <sheetProtection/>
  <mergeCells count="17">
    <mergeCell ref="D33:E33"/>
    <mergeCell ref="D39:E39"/>
    <mergeCell ref="D46:E46"/>
    <mergeCell ref="C51:E51"/>
    <mergeCell ref="C9:E9"/>
    <mergeCell ref="D10:E10"/>
    <mergeCell ref="D17:E17"/>
    <mergeCell ref="D22:E22"/>
    <mergeCell ref="D26:E26"/>
    <mergeCell ref="D30:E30"/>
    <mergeCell ref="B1:K1"/>
    <mergeCell ref="B2:K2"/>
    <mergeCell ref="B3:K3"/>
    <mergeCell ref="B4:K4"/>
    <mergeCell ref="B6:E8"/>
    <mergeCell ref="F6:J6"/>
    <mergeCell ref="K6:K7"/>
  </mergeCells>
  <printOptions horizontalCentered="1"/>
  <pageMargins left="0.7086614173228347" right="0.2755905511811024" top="0.5905511811023623" bottom="0.1968503937007874" header="0" footer="0"/>
  <pageSetup fitToHeight="0" fitToWidth="1" horizontalDpi="300" verticalDpi="300" orientation="landscape" scale="71" r:id="rId2"/>
  <headerFooter>
    <oddFooter>&amp;R&amp;10Programática/15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RVillalobos</dc:creator>
  <cp:keywords/>
  <dc:description/>
  <cp:lastModifiedBy>HP</cp:lastModifiedBy>
  <cp:lastPrinted>2023-10-24T20:14:06Z</cp:lastPrinted>
  <dcterms:created xsi:type="dcterms:W3CDTF">2015-02-03T18:10:54Z</dcterms:created>
  <dcterms:modified xsi:type="dcterms:W3CDTF">2023-10-24T20:14:16Z</dcterms:modified>
  <cp:category/>
  <cp:version/>
  <cp:contentType/>
  <cp:contentStatus/>
</cp:coreProperties>
</file>